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6384" windowHeight="8192" firstSheet="2" activeTab="4"/>
  </bookViews>
  <sheets>
    <sheet name="Epreuve x Yyyy" sheetId="1" state="hidden" r:id="rId1"/>
    <sheet name="Exemple" sheetId="2" state="hidden" r:id="rId2"/>
    <sheet name="Epreuve 1" sheetId="3" r:id="rId3"/>
    <sheet name="Epreuve 2" sheetId="4" r:id="rId4"/>
    <sheet name="Epreuve 3" sheetId="5" r:id="rId5"/>
  </sheets>
  <definedNames>
    <definedName name="_xlnm.Print_Area" localSheetId="2">'Epreuve 1'!$F$2:$K$57</definedName>
    <definedName name="_xlnm.Print_Titles" localSheetId="2">'Epreuve 1'!$2:$3</definedName>
    <definedName name="_xlnm.Print_Area" localSheetId="3">'Epreuve 2'!$F$2:$K$57</definedName>
    <definedName name="_xlnm.Print_Titles" localSheetId="3">'Epreuve 2'!$2:$3</definedName>
    <definedName name="_xlnm.Print_Area" localSheetId="4">'Epreuve 3'!$F$2:$K$57</definedName>
    <definedName name="_xlnm.Print_Titles" localSheetId="4">'Epreuve 3'!$2:$3</definedName>
    <definedName name="_xlnm.Print_Area" localSheetId="0">'Epreuve x Yyyy'!$F$2:$K$57</definedName>
    <definedName name="_xlnm.Print_Titles" localSheetId="0">'Epreuve x Yyyy'!$2:$3</definedName>
    <definedName name="_xlnm.Print_Area" localSheetId="1">'Exemple'!$F$2:$K$57</definedName>
    <definedName name="_xlnm.Print_Titles" localSheetId="1">'Exemple'!$2:$3</definedName>
  </definedNames>
  <calcPr fullCalcOnLoad="1"/>
</workbook>
</file>

<file path=xl/sharedStrings.xml><?xml version="1.0" encoding="utf-8"?>
<sst xmlns="http://schemas.openxmlformats.org/spreadsheetml/2006/main" count="479" uniqueCount="167">
  <si>
    <t>C S O   C H A L L E N G E</t>
  </si>
  <si>
    <t>Date</t>
  </si>
  <si>
    <t>Epreuve</t>
  </si>
  <si>
    <t>N°</t>
  </si>
  <si>
    <t>Cours</t>
  </si>
  <si>
    <t xml:space="preserve">1er Quart = </t>
  </si>
  <si>
    <t xml:space="preserve">  El = Eliminé
  Np = Non Part.</t>
  </si>
  <si>
    <t>Temps</t>
  </si>
  <si>
    <t>Points</t>
  </si>
  <si>
    <t>Passage</t>
  </si>
  <si>
    <t>Classt</t>
  </si>
  <si>
    <t>Prénom</t>
  </si>
  <si>
    <t>NOM</t>
  </si>
  <si>
    <t>Poney</t>
  </si>
  <si>
    <t>Pénalité</t>
  </si>
  <si>
    <t>mn:ss,cc</t>
  </si>
  <si>
    <t>Challenge</t>
  </si>
  <si>
    <t>Shet</t>
  </si>
  <si>
    <t>Aude</t>
  </si>
  <si>
    <t>G</t>
  </si>
  <si>
    <t>Horizon</t>
  </si>
  <si>
    <t>Oxanna</t>
  </si>
  <si>
    <t>T</t>
  </si>
  <si>
    <t>Jaguar</t>
  </si>
  <si>
    <t>Héloise</t>
  </si>
  <si>
    <t>M</t>
  </si>
  <si>
    <t>Looping</t>
  </si>
  <si>
    <t>Théa</t>
  </si>
  <si>
    <t>R</t>
  </si>
  <si>
    <t>Jusqu'À L</t>
  </si>
  <si>
    <t>Clara</t>
  </si>
  <si>
    <t>C</t>
  </si>
  <si>
    <t>Night</t>
  </si>
  <si>
    <t>Gréroire-B</t>
  </si>
  <si>
    <t>L</t>
  </si>
  <si>
    <t>Olinca</t>
  </si>
  <si>
    <t>Juliette</t>
  </si>
  <si>
    <t>Malice</t>
  </si>
  <si>
    <t>Alizée</t>
  </si>
  <si>
    <t>Filou</t>
  </si>
  <si>
    <t>Ibackim</t>
  </si>
  <si>
    <t>Lisa</t>
  </si>
  <si>
    <t>Mowgli</t>
  </si>
  <si>
    <t>Julie</t>
  </si>
  <si>
    <t>Faudet</t>
  </si>
  <si>
    <t>Astrid</t>
  </si>
  <si>
    <t>Loupiotte</t>
  </si>
  <si>
    <t>Caroline</t>
  </si>
  <si>
    <t>Sau</t>
  </si>
  <si>
    <t>Noisetta</t>
  </si>
  <si>
    <t>Clémence</t>
  </si>
  <si>
    <t>P</t>
  </si>
  <si>
    <t>Andréa</t>
  </si>
  <si>
    <t>H</t>
  </si>
  <si>
    <t>Adèle</t>
  </si>
  <si>
    <t>Lacroix</t>
  </si>
  <si>
    <t>Emma</t>
  </si>
  <si>
    <t>V</t>
  </si>
  <si>
    <t>Corry</t>
  </si>
  <si>
    <t>Oui Oui</t>
  </si>
  <si>
    <t>Shirley</t>
  </si>
  <si>
    <t>Pirouette</t>
  </si>
  <si>
    <t>Ivanohé</t>
  </si>
  <si>
    <t>Margaux</t>
  </si>
  <si>
    <t>Jack Pot</t>
  </si>
  <si>
    <t>Alysée</t>
  </si>
  <si>
    <t>Faon</t>
  </si>
  <si>
    <t>El</t>
  </si>
  <si>
    <t>G2 Shet</t>
  </si>
  <si>
    <t>Laura</t>
  </si>
  <si>
    <t>Malestrait</t>
  </si>
  <si>
    <t>Isaure</t>
  </si>
  <si>
    <t>Bouix</t>
  </si>
  <si>
    <t>Olinka</t>
  </si>
  <si>
    <t>Marie</t>
  </si>
  <si>
    <t>Sennes</t>
  </si>
  <si>
    <t>Chanjou</t>
  </si>
  <si>
    <t>Soline</t>
  </si>
  <si>
    <t>Martin</t>
  </si>
  <si>
    <t>Virgule</t>
  </si>
  <si>
    <t>Alice</t>
  </si>
  <si>
    <t>Faure</t>
  </si>
  <si>
    <t>Réglisse</t>
  </si>
  <si>
    <t>G1 Shet</t>
  </si>
  <si>
    <t>Marion</t>
  </si>
  <si>
    <t>Déb Shet</t>
  </si>
  <si>
    <t>Rose</t>
  </si>
  <si>
    <t>Redor</t>
  </si>
  <si>
    <t>Lotus</t>
  </si>
  <si>
    <t>Hannaa</t>
  </si>
  <si>
    <t>Alaoui</t>
  </si>
  <si>
    <t>Elea</t>
  </si>
  <si>
    <t>Gaillard</t>
  </si>
  <si>
    <t>Eden</t>
  </si>
  <si>
    <t>Sarfati</t>
  </si>
  <si>
    <t>G3 DP</t>
  </si>
  <si>
    <t>Bouzigue</t>
  </si>
  <si>
    <t>Largo</t>
  </si>
  <si>
    <t>Eva</t>
  </si>
  <si>
    <t>Indarann</t>
  </si>
  <si>
    <t>Daphnée</t>
  </si>
  <si>
    <t>Chabert</t>
  </si>
  <si>
    <t>Genade</t>
  </si>
  <si>
    <t>Héliciane</t>
  </si>
  <si>
    <t>Salvary</t>
  </si>
  <si>
    <t>Compet Shet</t>
  </si>
  <si>
    <t>Dufau-Malon</t>
  </si>
  <si>
    <t>DP</t>
  </si>
  <si>
    <t>Marine</t>
  </si>
  <si>
    <t>Morin</t>
  </si>
  <si>
    <t>Kalypso</t>
  </si>
  <si>
    <t>G2 DP</t>
  </si>
  <si>
    <t>Anouk</t>
  </si>
  <si>
    <t>Majchrzak</t>
  </si>
  <si>
    <t>Istambul</t>
  </si>
  <si>
    <t>Sarah</t>
  </si>
  <si>
    <t>Simba</t>
  </si>
  <si>
    <t>Okapi</t>
  </si>
  <si>
    <t>Pauline</t>
  </si>
  <si>
    <t>Anna</t>
  </si>
  <si>
    <t>Mensch</t>
  </si>
  <si>
    <t>Emilie</t>
  </si>
  <si>
    <t>Clairon</t>
  </si>
  <si>
    <t>Noémie</t>
  </si>
  <si>
    <t>Thomasson</t>
  </si>
  <si>
    <t>Milord</t>
  </si>
  <si>
    <t>Phébie</t>
  </si>
  <si>
    <t>Fontaine</t>
  </si>
  <si>
    <t>Quorigan</t>
  </si>
  <si>
    <t>Lucile</t>
  </si>
  <si>
    <t>Mariée</t>
  </si>
  <si>
    <t>Ivanhoé</t>
  </si>
  <si>
    <t>Anc Shet</t>
  </si>
  <si>
    <t>Louane</t>
  </si>
  <si>
    <t>Auer</t>
  </si>
  <si>
    <t>Gauthier</t>
  </si>
  <si>
    <t>Zoé</t>
  </si>
  <si>
    <t>Moneger</t>
  </si>
  <si>
    <t>Louise</t>
  </si>
  <si>
    <t>Gros Dubois</t>
  </si>
  <si>
    <t>Sway</t>
  </si>
  <si>
    <t>Mathilde</t>
  </si>
  <si>
    <t>Darcq</t>
  </si>
  <si>
    <t>Quetsch</t>
  </si>
  <si>
    <t>Moogli</t>
  </si>
  <si>
    <t>Victorine</t>
  </si>
  <si>
    <t>Ramdam</t>
  </si>
  <si>
    <t>Ambre</t>
  </si>
  <si>
    <t>Gestin</t>
  </si>
  <si>
    <t>Phenomene</t>
  </si>
  <si>
    <t>Sophie</t>
  </si>
  <si>
    <t>Silberztein</t>
  </si>
  <si>
    <t>Emie</t>
  </si>
  <si>
    <t>Lutin</t>
  </si>
  <si>
    <t>Ostro</t>
  </si>
  <si>
    <t>Dixmier</t>
  </si>
  <si>
    <t>Lacassagne</t>
  </si>
  <si>
    <t>Np</t>
  </si>
  <si>
    <t>Laika</t>
  </si>
  <si>
    <t>Kiss Me</t>
  </si>
  <si>
    <t>Héloïse</t>
  </si>
  <si>
    <t>Masse</t>
  </si>
  <si>
    <t>Itambul</t>
  </si>
  <si>
    <t>Jules</t>
  </si>
  <si>
    <t>Taurines</t>
  </si>
  <si>
    <t>Manon</t>
  </si>
  <si>
    <t>Pascal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</si>
</sst>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0.0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b/>
      <i/>
      <sz val="18"/>
      <name val="Bodoni PosterCompressed"/>
      <family val="1"/>
    </font>
    <font>
      <b/>
      <sz val="12"/>
      <color indexed="12"/>
      <name val="Arial"/>
      <family val="2"/>
    </font>
    <font>
      <sz val="8"/>
      <color indexed="12"/>
      <name val="Courier New"/>
      <family val="3"/>
    </font>
    <font>
      <b/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 style="hair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13"/>
      </left>
      <right style="hair">
        <color indexed="13"/>
      </right>
      <top>
        <color indexed="63"/>
      </top>
      <bottom style="double">
        <color indexed="13"/>
      </bottom>
    </border>
    <border>
      <left style="hair">
        <color indexed="13"/>
      </left>
      <right style="hair">
        <color indexed="13"/>
      </right>
      <top>
        <color indexed="63"/>
      </top>
      <bottom style="double">
        <color indexed="13"/>
      </bottom>
    </border>
    <border>
      <left style="hair">
        <color indexed="13"/>
      </left>
      <right style="double">
        <color indexed="13"/>
      </right>
      <top>
        <color indexed="63"/>
      </top>
      <bottom style="double">
        <color indexed="13"/>
      </bottom>
    </border>
    <border>
      <left style="hair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13"/>
      </right>
      <top style="double">
        <color indexed="1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85">
    <xf numFmtId="164" fontId="0" fillId="0" borderId="0" xfId="0" applyAlignment="1">
      <alignment/>
    </xf>
    <xf numFmtId="164" fontId="0" fillId="0" borderId="0" xfId="0" applyFill="1" applyAlignment="1" applyProtection="1">
      <alignment/>
      <protection hidden="1"/>
    </xf>
    <xf numFmtId="164" fontId="18" fillId="0" borderId="0" xfId="0" applyNumberFormat="1" applyFont="1" applyFill="1" applyBorder="1" applyAlignment="1" applyProtection="1">
      <alignment/>
      <protection hidden="1"/>
    </xf>
    <xf numFmtId="164" fontId="19" fillId="0" borderId="0" xfId="0" applyNumberFormat="1" applyFont="1" applyFill="1" applyBorder="1" applyAlignment="1" applyProtection="1">
      <alignment/>
      <protection hidden="1"/>
    </xf>
    <xf numFmtId="164" fontId="19" fillId="0" borderId="0" xfId="0" applyNumberFormat="1" applyFont="1" applyFill="1" applyBorder="1" applyAlignment="1" applyProtection="1">
      <alignment wrapText="1"/>
      <protection hidden="1"/>
    </xf>
    <xf numFmtId="164" fontId="19" fillId="0" borderId="0" xfId="0" applyNumberFormat="1" applyFont="1" applyFill="1" applyBorder="1" applyAlignment="1" applyProtection="1">
      <alignment horizontal="center"/>
      <protection hidden="1"/>
    </xf>
    <xf numFmtId="165" fontId="19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165" fontId="20" fillId="0" borderId="0" xfId="0" applyNumberFormat="1" applyFont="1" applyFill="1" applyBorder="1" applyAlignment="1" applyProtection="1">
      <alignment/>
      <protection hidden="1"/>
    </xf>
    <xf numFmtId="164" fontId="20" fillId="0" borderId="0" xfId="0" applyFont="1" applyFill="1" applyBorder="1" applyAlignment="1" applyProtection="1">
      <alignment/>
      <protection hidden="1"/>
    </xf>
    <xf numFmtId="164" fontId="18" fillId="0" borderId="0" xfId="0" applyFont="1" applyFill="1" applyAlignment="1" applyProtection="1">
      <alignment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5" fontId="21" fillId="0" borderId="10" xfId="0" applyNumberFormat="1" applyFont="1" applyFill="1" applyBorder="1" applyAlignment="1" applyProtection="1">
      <alignment horizontal="center" vertical="top"/>
      <protection hidden="1"/>
    </xf>
    <xf numFmtId="164" fontId="18" fillId="0" borderId="0" xfId="0" applyFont="1" applyFill="1" applyBorder="1" applyAlignment="1" applyProtection="1">
      <alignment horizontal="center"/>
      <protection hidden="1"/>
    </xf>
    <xf numFmtId="164" fontId="22" fillId="8" borderId="11" xfId="0" applyNumberFormat="1" applyFont="1" applyFill="1" applyBorder="1" applyAlignment="1" applyProtection="1">
      <alignment horizontal="center" vertical="center"/>
      <protection hidden="1"/>
    </xf>
    <xf numFmtId="164" fontId="22" fillId="8" borderId="12" xfId="0" applyNumberFormat="1" applyFont="1" applyFill="1" applyBorder="1" applyAlignment="1" applyProtection="1">
      <alignment horizontal="center" vertical="center"/>
      <protection hidden="1"/>
    </xf>
    <xf numFmtId="164" fontId="22" fillId="8" borderId="13" xfId="0" applyNumberFormat="1" applyFont="1" applyFill="1" applyBorder="1" applyAlignment="1" applyProtection="1">
      <alignment horizontal="center" vertical="center"/>
      <protection hidden="1"/>
    </xf>
    <xf numFmtId="164" fontId="22" fillId="8" borderId="14" xfId="0" applyNumberFormat="1" applyFont="1" applyFill="1" applyBorder="1" applyAlignment="1" applyProtection="1">
      <alignment horizontal="right" vertical="center"/>
      <protection hidden="1"/>
    </xf>
    <xf numFmtId="164" fontId="22" fillId="8" borderId="15" xfId="0" applyNumberFormat="1" applyFont="1" applyFill="1" applyBorder="1" applyAlignment="1" applyProtection="1">
      <alignment horizontal="left" vertical="center"/>
      <protection hidden="1"/>
    </xf>
    <xf numFmtId="164" fontId="22" fillId="8" borderId="16" xfId="0" applyNumberFormat="1" applyFont="1" applyFill="1" applyBorder="1" applyAlignment="1" applyProtection="1">
      <alignment horizontal="left" vertical="center" wrapText="1"/>
      <protection hidden="1"/>
    </xf>
    <xf numFmtId="164" fontId="23" fillId="8" borderId="11" xfId="0" applyNumberFormat="1" applyFont="1" applyFill="1" applyBorder="1" applyAlignment="1" applyProtection="1">
      <alignment vertical="center" wrapText="1"/>
      <protection hidden="1"/>
    </xf>
    <xf numFmtId="165" fontId="22" fillId="8" borderId="12" xfId="0" applyNumberFormat="1" applyFont="1" applyFill="1" applyBorder="1" applyAlignment="1" applyProtection="1">
      <alignment horizontal="center" vertical="center"/>
      <protection hidden="1"/>
    </xf>
    <xf numFmtId="165" fontId="20" fillId="0" borderId="17" xfId="0" applyNumberFormat="1" applyFont="1" applyFill="1" applyBorder="1" applyAlignment="1" applyProtection="1">
      <alignment/>
      <protection hidden="1"/>
    </xf>
    <xf numFmtId="164" fontId="20" fillId="0" borderId="17" xfId="0" applyFont="1" applyFill="1" applyBorder="1" applyAlignment="1" applyProtection="1">
      <alignment/>
      <protection hidden="1"/>
    </xf>
    <xf numFmtId="164" fontId="20" fillId="0" borderId="18" xfId="0" applyFont="1" applyFill="1" applyBorder="1" applyAlignment="1" applyProtection="1">
      <alignment/>
      <protection hidden="1"/>
    </xf>
    <xf numFmtId="164" fontId="22" fillId="0" borderId="19" xfId="0" applyNumberFormat="1" applyFont="1" applyFill="1" applyBorder="1" applyAlignment="1" applyProtection="1">
      <alignment horizontal="center" vertical="center"/>
      <protection locked="0"/>
    </xf>
    <xf numFmtId="164" fontId="22" fillId="0" borderId="20" xfId="0" applyNumberFormat="1" applyFont="1" applyFill="1" applyBorder="1" applyAlignment="1" applyProtection="1">
      <alignment horizontal="center" vertical="center"/>
      <protection locked="0"/>
    </xf>
    <xf numFmtId="164" fontId="22" fillId="8" borderId="20" xfId="0" applyNumberFormat="1" applyFont="1" applyFill="1" applyBorder="1" applyAlignment="1" applyProtection="1">
      <alignment horizontal="center" vertical="top"/>
      <protection hidden="1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22" fillId="8" borderId="19" xfId="0" applyNumberFormat="1" applyFont="1" applyFill="1" applyBorder="1" applyAlignment="1" applyProtection="1">
      <alignment horizontal="center" vertical="center" wrapText="1"/>
      <protection hidden="1"/>
    </xf>
    <xf numFmtId="164" fontId="22" fillId="8" borderId="20" xfId="0" applyNumberFormat="1" applyFont="1" applyFill="1" applyBorder="1" applyAlignment="1" applyProtection="1">
      <alignment horizontal="center" vertical="center"/>
      <protection hidden="1"/>
    </xf>
    <xf numFmtId="164" fontId="22" fillId="8" borderId="22" xfId="0" applyNumberFormat="1" applyFont="1" applyFill="1" applyBorder="1" applyAlignment="1" applyProtection="1">
      <alignment horizontal="center" vertical="center" wrapText="1"/>
      <protection hidden="1"/>
    </xf>
    <xf numFmtId="164" fontId="22" fillId="8" borderId="19" xfId="0" applyNumberFormat="1" applyFont="1" applyFill="1" applyBorder="1" applyAlignment="1" applyProtection="1">
      <alignment horizontal="center" vertical="center"/>
      <protection hidden="1"/>
    </xf>
    <xf numFmtId="165" fontId="22" fillId="8" borderId="20" xfId="0" applyNumberFormat="1" applyFont="1" applyFill="1" applyBorder="1" applyAlignment="1" applyProtection="1">
      <alignment horizontal="center" vertical="center"/>
      <protection hidden="1"/>
    </xf>
    <xf numFmtId="164" fontId="22" fillId="8" borderId="21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Font="1" applyFill="1" applyBorder="1" applyAlignment="1" applyProtection="1">
      <alignment horizontal="center" wrapText="1"/>
      <protection hidden="1"/>
    </xf>
    <xf numFmtId="164" fontId="20" fillId="0" borderId="23" xfId="0" applyFont="1" applyFill="1" applyBorder="1" applyAlignment="1" applyProtection="1">
      <alignment horizontal="center" wrapText="1"/>
      <protection hidden="1"/>
    </xf>
    <xf numFmtId="164" fontId="19" fillId="8" borderId="24" xfId="0" applyNumberFormat="1" applyFont="1" applyFill="1" applyBorder="1" applyAlignment="1" applyProtection="1">
      <alignment horizontal="center"/>
      <protection hidden="1"/>
    </xf>
    <xf numFmtId="164" fontId="19" fillId="8" borderId="25" xfId="0" applyNumberFormat="1" applyFont="1" applyFill="1" applyBorder="1" applyAlignment="1" applyProtection="1">
      <alignment horizontal="center"/>
      <protection hidden="1"/>
    </xf>
    <xf numFmtId="164" fontId="19" fillId="0" borderId="25" xfId="0" applyNumberFormat="1" applyFont="1" applyFill="1" applyBorder="1" applyAlignment="1" applyProtection="1">
      <alignment horizontal="center"/>
      <protection locked="0"/>
    </xf>
    <xf numFmtId="164" fontId="19" fillId="0" borderId="26" xfId="0" applyNumberFormat="1" applyFont="1" applyFill="1" applyBorder="1" applyAlignment="1" applyProtection="1">
      <alignment horizontal="center"/>
      <protection locked="0"/>
    </xf>
    <xf numFmtId="164" fontId="19" fillId="0" borderId="25" xfId="0" applyNumberFormat="1" applyFont="1" applyFill="1" applyBorder="1" applyAlignment="1" applyProtection="1">
      <alignment wrapText="1"/>
      <protection locked="0"/>
    </xf>
    <xf numFmtId="164" fontId="19" fillId="0" borderId="25" xfId="0" applyNumberFormat="1" applyFont="1" applyFill="1" applyBorder="1" applyAlignment="1" applyProtection="1">
      <alignment/>
      <protection locked="0"/>
    </xf>
    <xf numFmtId="165" fontId="19" fillId="0" borderId="26" xfId="0" applyNumberFormat="1" applyFont="1" applyFill="1" applyBorder="1" applyAlignment="1" applyProtection="1">
      <alignment horizontal="center"/>
      <protection locked="0"/>
    </xf>
    <xf numFmtId="164" fontId="19" fillId="8" borderId="27" xfId="0" applyNumberFormat="1" applyFont="1" applyFill="1" applyBorder="1" applyAlignment="1" applyProtection="1">
      <alignment horizontal="center"/>
      <protection hidden="1"/>
    </xf>
    <xf numFmtId="165" fontId="20" fillId="0" borderId="0" xfId="0" applyNumberFormat="1" applyFont="1" applyFill="1" applyBorder="1" applyAlignment="1" applyProtection="1">
      <alignment/>
      <protection hidden="1"/>
    </xf>
    <xf numFmtId="164" fontId="20" fillId="0" borderId="0" xfId="0" applyFont="1" applyFill="1" applyBorder="1" applyAlignment="1" applyProtection="1">
      <alignment/>
      <protection hidden="1"/>
    </xf>
    <xf numFmtId="166" fontId="20" fillId="0" borderId="23" xfId="0" applyNumberFormat="1" applyFont="1" applyFill="1" applyBorder="1" applyAlignment="1" applyProtection="1">
      <alignment/>
      <protection hidden="1"/>
    </xf>
    <xf numFmtId="164" fontId="19" fillId="8" borderId="28" xfId="0" applyNumberFormat="1" applyFont="1" applyFill="1" applyBorder="1" applyAlignment="1" applyProtection="1">
      <alignment horizontal="center"/>
      <protection hidden="1"/>
    </xf>
    <xf numFmtId="164" fontId="19" fillId="8" borderId="29" xfId="0" applyNumberFormat="1" applyFont="1" applyFill="1" applyBorder="1" applyAlignment="1" applyProtection="1">
      <alignment horizontal="center"/>
      <protection hidden="1"/>
    </xf>
    <xf numFmtId="164" fontId="19" fillId="0" borderId="29" xfId="0" applyNumberFormat="1" applyFont="1" applyFill="1" applyBorder="1" applyAlignment="1" applyProtection="1">
      <alignment horizontal="center"/>
      <protection locked="0"/>
    </xf>
    <xf numFmtId="164" fontId="19" fillId="0" borderId="30" xfId="0" applyNumberFormat="1" applyFont="1" applyFill="1" applyBorder="1" applyAlignment="1" applyProtection="1">
      <alignment horizontal="center"/>
      <protection locked="0"/>
    </xf>
    <xf numFmtId="164" fontId="19" fillId="0" borderId="29" xfId="0" applyNumberFormat="1" applyFont="1" applyFill="1" applyBorder="1" applyAlignment="1" applyProtection="1">
      <alignment wrapText="1"/>
      <protection locked="0"/>
    </xf>
    <xf numFmtId="164" fontId="19" fillId="0" borderId="29" xfId="0" applyNumberFormat="1" applyFont="1" applyFill="1" applyBorder="1" applyAlignment="1" applyProtection="1">
      <alignment/>
      <protection locked="0"/>
    </xf>
    <xf numFmtId="165" fontId="19" fillId="0" borderId="30" xfId="0" applyNumberFormat="1" applyFont="1" applyFill="1" applyBorder="1" applyAlignment="1" applyProtection="1">
      <alignment horizontal="center"/>
      <protection locked="0"/>
    </xf>
    <xf numFmtId="164" fontId="19" fillId="8" borderId="31" xfId="0" applyNumberFormat="1" applyFont="1" applyFill="1" applyBorder="1" applyAlignment="1" applyProtection="1">
      <alignment horizontal="center"/>
      <protection hidden="1"/>
    </xf>
    <xf numFmtId="164" fontId="19" fillId="0" borderId="29" xfId="0" applyNumberFormat="1" applyFont="1" applyFill="1" applyBorder="1" applyAlignment="1" applyProtection="1">
      <alignment/>
      <protection locked="0"/>
    </xf>
    <xf numFmtId="164" fontId="19" fillId="8" borderId="32" xfId="0" applyNumberFormat="1" applyFont="1" applyFill="1" applyBorder="1" applyAlignment="1" applyProtection="1">
      <alignment horizontal="center"/>
      <protection hidden="1"/>
    </xf>
    <xf numFmtId="164" fontId="19" fillId="8" borderId="33" xfId="0" applyNumberFormat="1" applyFont="1" applyFill="1" applyBorder="1" applyAlignment="1" applyProtection="1">
      <alignment horizontal="center"/>
      <protection hidden="1"/>
    </xf>
    <xf numFmtId="164" fontId="19" fillId="0" borderId="33" xfId="0" applyNumberFormat="1" applyFont="1" applyFill="1" applyBorder="1" applyAlignment="1" applyProtection="1">
      <alignment horizontal="center"/>
      <protection locked="0"/>
    </xf>
    <xf numFmtId="164" fontId="19" fillId="0" borderId="34" xfId="0" applyNumberFormat="1" applyFont="1" applyFill="1" applyBorder="1" applyAlignment="1" applyProtection="1">
      <alignment horizontal="center"/>
      <protection locked="0"/>
    </xf>
    <xf numFmtId="164" fontId="19" fillId="0" borderId="33" xfId="0" applyNumberFormat="1" applyFont="1" applyFill="1" applyBorder="1" applyAlignment="1" applyProtection="1">
      <alignment/>
      <protection locked="0"/>
    </xf>
    <xf numFmtId="164" fontId="19" fillId="0" borderId="33" xfId="0" applyNumberFormat="1" applyFont="1" applyFill="1" applyBorder="1" applyAlignment="1" applyProtection="1">
      <alignment wrapText="1"/>
      <protection locked="0"/>
    </xf>
    <xf numFmtId="165" fontId="19" fillId="0" borderId="34" xfId="0" applyNumberFormat="1" applyFont="1" applyFill="1" applyBorder="1" applyAlignment="1" applyProtection="1">
      <alignment horizontal="center"/>
      <protection locked="0"/>
    </xf>
    <xf numFmtId="164" fontId="19" fillId="8" borderId="35" xfId="0" applyNumberFormat="1" applyFont="1" applyFill="1" applyBorder="1" applyAlignment="1" applyProtection="1">
      <alignment horizontal="center"/>
      <protection hidden="1"/>
    </xf>
    <xf numFmtId="164" fontId="19" fillId="0" borderId="25" xfId="0" applyNumberFormat="1" applyFont="1" applyFill="1" applyBorder="1" applyAlignment="1" applyProtection="1">
      <alignment/>
      <protection locked="0"/>
    </xf>
    <xf numFmtId="165" fontId="20" fillId="0" borderId="36" xfId="0" applyNumberFormat="1" applyFont="1" applyFill="1" applyBorder="1" applyAlignment="1" applyProtection="1">
      <alignment/>
      <protection hidden="1"/>
    </xf>
    <xf numFmtId="164" fontId="20" fillId="0" borderId="36" xfId="0" applyFont="1" applyFill="1" applyBorder="1" applyAlignment="1" applyProtection="1">
      <alignment/>
      <protection hidden="1"/>
    </xf>
    <xf numFmtId="166" fontId="20" fillId="0" borderId="37" xfId="0" applyNumberFormat="1" applyFont="1" applyFill="1" applyBorder="1" applyAlignment="1" applyProtection="1">
      <alignment/>
      <protection hidden="1"/>
    </xf>
    <xf numFmtId="166" fontId="20" fillId="0" borderId="0" xfId="0" applyNumberFormat="1" applyFont="1" applyFill="1" applyBorder="1" applyAlignment="1" applyProtection="1">
      <alignment/>
      <protection hidden="1"/>
    </xf>
    <xf numFmtId="164" fontId="22" fillId="8" borderId="15" xfId="0" applyNumberFormat="1" applyFont="1" applyFill="1" applyBorder="1" applyAlignment="1" applyProtection="1">
      <alignment horizontal="left" vertical="center" wrapText="1"/>
      <protection hidden="1"/>
    </xf>
    <xf numFmtId="164" fontId="22" fillId="8" borderId="38" xfId="0" applyNumberFormat="1" applyFont="1" applyFill="1" applyBorder="1" applyAlignment="1" applyProtection="1">
      <alignment horizontal="center" vertical="center"/>
      <protection hidden="1"/>
    </xf>
    <xf numFmtId="164" fontId="22" fillId="8" borderId="20" xfId="0" applyNumberFormat="1" applyFont="1" applyFill="1" applyBorder="1" applyAlignment="1" applyProtection="1">
      <alignment horizontal="center" vertical="center" wrapText="1"/>
      <protection hidden="1"/>
    </xf>
    <xf numFmtId="164" fontId="24" fillId="8" borderId="24" xfId="0" applyNumberFormat="1" applyFont="1" applyFill="1" applyBorder="1" applyAlignment="1" applyProtection="1">
      <alignment horizontal="center"/>
      <protection hidden="1"/>
    </xf>
    <xf numFmtId="164" fontId="24" fillId="0" borderId="25" xfId="0" applyNumberFormat="1" applyFont="1" applyFill="1" applyBorder="1" applyAlignment="1" applyProtection="1">
      <alignment wrapText="1"/>
      <protection locked="0"/>
    </xf>
    <xf numFmtId="164" fontId="24" fillId="0" borderId="25" xfId="0" applyNumberFormat="1" applyFont="1" applyFill="1" applyBorder="1" applyAlignment="1" applyProtection="1">
      <alignment/>
      <protection locked="0"/>
    </xf>
    <xf numFmtId="164" fontId="24" fillId="0" borderId="25" xfId="0" applyNumberFormat="1" applyFont="1" applyFill="1" applyBorder="1" applyAlignment="1" applyProtection="1">
      <alignment horizontal="center"/>
      <protection locked="0"/>
    </xf>
    <xf numFmtId="165" fontId="24" fillId="0" borderId="26" xfId="0" applyNumberFormat="1" applyFont="1" applyFill="1" applyBorder="1" applyAlignment="1" applyProtection="1">
      <alignment horizontal="center"/>
      <protection locked="0"/>
    </xf>
    <xf numFmtId="164" fontId="24" fillId="8" borderId="28" xfId="0" applyNumberFormat="1" applyFont="1" applyFill="1" applyBorder="1" applyAlignment="1" applyProtection="1">
      <alignment horizontal="center"/>
      <protection hidden="1"/>
    </xf>
    <xf numFmtId="164" fontId="24" fillId="0" borderId="29" xfId="0" applyNumberFormat="1" applyFont="1" applyFill="1" applyBorder="1" applyAlignment="1" applyProtection="1">
      <alignment wrapText="1"/>
      <protection locked="0"/>
    </xf>
    <xf numFmtId="164" fontId="24" fillId="0" borderId="29" xfId="0" applyNumberFormat="1" applyFont="1" applyFill="1" applyBorder="1" applyAlignment="1" applyProtection="1">
      <alignment/>
      <protection locked="0"/>
    </xf>
    <xf numFmtId="164" fontId="24" fillId="0" borderId="29" xfId="0" applyNumberFormat="1" applyFont="1" applyFill="1" applyBorder="1" applyAlignment="1" applyProtection="1">
      <alignment horizontal="center"/>
      <protection locked="0"/>
    </xf>
    <xf numFmtId="165" fontId="24" fillId="0" borderId="30" xfId="0" applyNumberFormat="1" applyFont="1" applyFill="1" applyBorder="1" applyAlignment="1" applyProtection="1">
      <alignment horizontal="center"/>
      <protection locked="0"/>
    </xf>
    <xf numFmtId="164" fontId="24" fillId="0" borderId="29" xfId="0" applyNumberFormat="1" applyFont="1" applyFill="1" applyBorder="1" applyAlignment="1" applyProtection="1">
      <alignment/>
      <protection locked="0"/>
    </xf>
    <xf numFmtId="164" fontId="24" fillId="0" borderId="25" xfId="0" applyNumberFormat="1" applyFont="1" applyFill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rgb="FFFFFF00"/>
      </font>
      <fill>
        <patternFill patternType="solid">
          <fgColor rgb="FF808080"/>
          <bgColor rgb="FF969696"/>
        </patternFill>
      </fill>
      <border/>
    </dxf>
    <dxf>
      <font>
        <b/>
        <i val="0"/>
        <color rgb="FF0000FF"/>
      </font>
      <fill>
        <patternFill patternType="solid">
          <fgColor rgb="FFCCCCFF"/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752475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11</xdr:col>
      <xdr:colOff>733425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238125</xdr:rowOff>
    </xdr:from>
    <xdr:to>
      <xdr:col>8</xdr:col>
      <xdr:colOff>323850</xdr:colOff>
      <xdr:row>0</xdr:row>
      <xdr:rowOff>838200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38125"/>
          <a:ext cx="28289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752475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11</xdr:col>
      <xdr:colOff>733425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238125</xdr:rowOff>
    </xdr:from>
    <xdr:to>
      <xdr:col>8</xdr:col>
      <xdr:colOff>190500</xdr:colOff>
      <xdr:row>0</xdr:row>
      <xdr:rowOff>838200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38125"/>
          <a:ext cx="28289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752475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11</xdr:col>
      <xdr:colOff>733425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238125</xdr:rowOff>
    </xdr:from>
    <xdr:to>
      <xdr:col>8</xdr:col>
      <xdr:colOff>190500</xdr:colOff>
      <xdr:row>0</xdr:row>
      <xdr:rowOff>838200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38125"/>
          <a:ext cx="28289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752475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11</xdr:col>
      <xdr:colOff>733425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238125</xdr:rowOff>
    </xdr:from>
    <xdr:to>
      <xdr:col>8</xdr:col>
      <xdr:colOff>190500</xdr:colOff>
      <xdr:row>0</xdr:row>
      <xdr:rowOff>838200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38125"/>
          <a:ext cx="28289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752475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11</xdr:col>
      <xdr:colOff>733425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0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238125</xdr:rowOff>
    </xdr:from>
    <xdr:to>
      <xdr:col>8</xdr:col>
      <xdr:colOff>190500</xdr:colOff>
      <xdr:row>0</xdr:row>
      <xdr:rowOff>838200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38125"/>
          <a:ext cx="28289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P204"/>
  <sheetViews>
    <sheetView showGridLines="0" showRowColHeaders="0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15.7109375" style="1" customWidth="1"/>
    <col min="2" max="2" width="12.7109375" style="2" customWidth="1"/>
    <col min="3" max="3" width="10.421875" style="2" customWidth="1"/>
    <col min="4" max="4" width="10.7109375" style="2" customWidth="1"/>
    <col min="5" max="5" width="8.57421875" style="2" customWidth="1"/>
    <col min="6" max="6" width="10.421875" style="3" customWidth="1"/>
    <col min="7" max="8" width="16.7109375" style="3" customWidth="1"/>
    <col min="9" max="9" width="16.7109375" style="4" customWidth="1"/>
    <col min="10" max="10" width="12.7109375" style="5" customWidth="1"/>
    <col min="11" max="11" width="12.7109375" style="6" customWidth="1"/>
    <col min="12" max="12" width="12.7109375" style="7" customWidth="1"/>
    <col min="13" max="13" width="0" style="8" hidden="1" customWidth="1"/>
    <col min="14" max="15" width="0" style="9" hidden="1" customWidth="1"/>
    <col min="16" max="20" width="11.421875" style="10" customWidth="1"/>
    <col min="21" max="16384" width="11.421875" style="1" customWidth="1"/>
  </cols>
  <sheetData>
    <row r="1" spans="1:16" ht="72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P1" s="13"/>
    </row>
    <row r="2" spans="1:16" ht="24.75" customHeight="1">
      <c r="A2" s="11"/>
      <c r="B2" s="14" t="s">
        <v>1</v>
      </c>
      <c r="C2" s="15" t="s">
        <v>2</v>
      </c>
      <c r="D2" s="15" t="s">
        <v>3</v>
      </c>
      <c r="E2" s="16" t="s">
        <v>4</v>
      </c>
      <c r="F2" s="17">
        <f>COUNTA(G4:G204)</f>
        <v>0</v>
      </c>
      <c r="G2" s="18" t="str">
        <f>IF(F2&gt;1," Partants"," Partant")</f>
        <v> Partant</v>
      </c>
      <c r="H2" s="17" t="s">
        <v>5</v>
      </c>
      <c r="I2" s="19">
        <f>ROUNDUP(F2/4,0)</f>
        <v>0</v>
      </c>
      <c r="J2" s="20" t="s">
        <v>6</v>
      </c>
      <c r="K2" s="21" t="s">
        <v>7</v>
      </c>
      <c r="L2" s="16" t="s">
        <v>8</v>
      </c>
      <c r="M2" s="22"/>
      <c r="N2" s="23"/>
      <c r="O2" s="24">
        <f>ROUNDUP(F2/4,0)</f>
        <v>0</v>
      </c>
      <c r="P2" s="13"/>
    </row>
    <row r="3" spans="1:16" ht="24.75" customHeight="1">
      <c r="A3" s="11"/>
      <c r="B3" s="25"/>
      <c r="C3" s="26"/>
      <c r="D3" s="27" t="s">
        <v>9</v>
      </c>
      <c r="E3" s="28"/>
      <c r="F3" s="29" t="s">
        <v>10</v>
      </c>
      <c r="G3" s="30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 t="s">
        <v>16</v>
      </c>
      <c r="N3" s="35"/>
      <c r="O3" s="36"/>
      <c r="P3" s="13"/>
    </row>
    <row r="4" spans="2:15" ht="12.75">
      <c r="B4" s="37">
        <f>IF(OR($D4&lt;&gt;"",$G4&lt;&gt;""),B$3,"")</f>
      </c>
      <c r="C4" s="38">
        <f>IF(OR($D4&lt;&gt;"",$G4&lt;&gt;""),C$3,"")</f>
      </c>
      <c r="D4" s="39"/>
      <c r="E4" s="40">
        <f>IF($D4&lt;&gt;"",E$3,"")</f>
      </c>
      <c r="F4" s="37">
        <f>IF($G4&lt;&gt;"",RANK(O4,O$4:O$204),"")</f>
      </c>
      <c r="G4" s="41"/>
      <c r="H4" s="42"/>
      <c r="I4" s="41"/>
      <c r="J4" s="39"/>
      <c r="K4" s="43"/>
      <c r="L4" s="44">
        <f>IF(AND($G4&lt;&gt;"",ISNUMBER(J4)),IF(MATCH(M4,M:M,0)&lt;ROW(M4),"NC",IF(N4&lt;=O$2,(O$2*4)-N4+1,O$2*2)),"")</f>
      </c>
      <c r="M4" s="45">
        <f>CONCATENATE(G4,H4)</f>
      </c>
      <c r="N4" s="46">
        <f>IF($G4&lt;&gt;"",IF(MATCH(M4,M:M,0)&lt;ROW(M4),N3,N3+1),"")</f>
      </c>
      <c r="O4" s="47">
        <f>IF(J4&lt;&gt;"",IF(ISNUMBER(J4),100000-(J4*1000)-K4,-1000000),-9999999)</f>
        <v>-9999999</v>
      </c>
    </row>
    <row r="5" spans="2:15" ht="12.75">
      <c r="B5" s="48">
        <f>IF(OR($D5&lt;&gt;"",$G5&lt;&gt;""),B$3,"")</f>
      </c>
      <c r="C5" s="49">
        <f>IF(OR($D5&lt;&gt;"",$G5&lt;&gt;""),C$3,"")</f>
      </c>
      <c r="D5" s="50"/>
      <c r="E5" s="51">
        <f>IF($D5&lt;&gt;"",E$3,"")</f>
      </c>
      <c r="F5" s="48">
        <f>IF($G5&lt;&gt;"",RANK(O5,O$4:O$204),"")</f>
      </c>
      <c r="G5" s="52"/>
      <c r="H5" s="53"/>
      <c r="I5" s="52"/>
      <c r="J5" s="50"/>
      <c r="K5" s="54"/>
      <c r="L5" s="55">
        <f>IF(AND($G5&lt;&gt;"",ISNUMBER(J5)),IF(MATCH(M5,M:M,0)&lt;ROW(M5),"NC",IF(N5&lt;=O$2,(O$2*4)-N5+1,O$2*2)),"")</f>
      </c>
      <c r="M5" s="45">
        <f>CONCATENATE(G5,H5)</f>
      </c>
      <c r="N5" s="46">
        <f>IF($G5&lt;&gt;"",IF(MATCH(M5,M:M,0)&lt;ROW(M5),N4,N4+1),"")</f>
      </c>
      <c r="O5" s="47">
        <f>IF(J5&lt;&gt;"",IF(ISNUMBER(J5),100000-(J5*1000)-K5,-1000000),-9999999)</f>
        <v>-9999999</v>
      </c>
    </row>
    <row r="6" spans="2:15" ht="12.75">
      <c r="B6" s="48">
        <f>IF(OR($D6&lt;&gt;"",$G6&lt;&gt;""),B$3,"")</f>
      </c>
      <c r="C6" s="49">
        <f>IF(OR($D6&lt;&gt;"",$G6&lt;&gt;""),C$3,"")</f>
      </c>
      <c r="D6" s="50"/>
      <c r="E6" s="51">
        <f>IF($D6&lt;&gt;"",E$3,"")</f>
      </c>
      <c r="F6" s="48">
        <f>IF($G6&lt;&gt;"",RANK(O6,O$4:O$204),"")</f>
      </c>
      <c r="G6" s="56"/>
      <c r="H6" s="56"/>
      <c r="I6" s="52"/>
      <c r="J6" s="50"/>
      <c r="K6" s="54"/>
      <c r="L6" s="55">
        <f>IF(AND($G6&lt;&gt;"",ISNUMBER(J6)),IF(MATCH(M6,M:M,0)&lt;ROW(M6),"NC",IF(N6&lt;=O$2,(O$2*4)-N6+1,O$2*2)),"")</f>
      </c>
      <c r="M6" s="45">
        <f>CONCATENATE(G6,H6)</f>
      </c>
      <c r="N6" s="46">
        <f>IF($G6&lt;&gt;"",IF(MATCH(M6,M:M,0)&lt;ROW(M6),N5,N5+1),"")</f>
      </c>
      <c r="O6" s="47">
        <f>IF(J6&lt;&gt;"",IF(ISNUMBER(J6),100000-(J6*1000)-K6,-1000000),-9999999)</f>
        <v>-9999999</v>
      </c>
    </row>
    <row r="7" spans="2:15" ht="12.75">
      <c r="B7" s="48">
        <f>IF(OR($D7&lt;&gt;"",$G7&lt;&gt;""),B$3,"")</f>
      </c>
      <c r="C7" s="49">
        <f>IF(OR($D7&lt;&gt;"",$G7&lt;&gt;""),C$3,"")</f>
      </c>
      <c r="D7" s="50"/>
      <c r="E7" s="51">
        <f>IF($D7&lt;&gt;"",E$3,"")</f>
      </c>
      <c r="F7" s="48">
        <f>IF($G7&lt;&gt;"",RANK(O7,O$4:O$204),"")</f>
      </c>
      <c r="G7" s="52"/>
      <c r="H7" s="53"/>
      <c r="I7" s="52"/>
      <c r="J7" s="50"/>
      <c r="K7" s="54"/>
      <c r="L7" s="55">
        <f>IF(AND($G7&lt;&gt;"",ISNUMBER(J7)),IF(MATCH(M7,M:M,0)&lt;ROW(M7),"NC",IF(N7&lt;=O$2,(O$2*4)-N7+1,O$2*2)),"")</f>
      </c>
      <c r="M7" s="45">
        <f>CONCATENATE(G7,H7)</f>
      </c>
      <c r="N7" s="46">
        <f>IF($G7&lt;&gt;"",IF(MATCH(M7,M:M,0)&lt;ROW(M7),N6,N6+1),"")</f>
      </c>
      <c r="O7" s="47">
        <f>IF(J7&lt;&gt;"",IF(ISNUMBER(J7),100000-(J7*1000)-K7,-1000000),-9999999)</f>
        <v>-9999999</v>
      </c>
    </row>
    <row r="8" spans="2:15" ht="12.75">
      <c r="B8" s="48">
        <f>IF(OR($D8&lt;&gt;"",$G8&lt;&gt;""),B$3,"")</f>
      </c>
      <c r="C8" s="49">
        <f>IF(OR($D8&lt;&gt;"",$G8&lt;&gt;""),C$3,"")</f>
      </c>
      <c r="D8" s="50"/>
      <c r="E8" s="51">
        <f>IF($D8&lt;&gt;"",E$3,"")</f>
      </c>
      <c r="F8" s="48">
        <f>IF($G8&lt;&gt;"",RANK(O8,O$4:O$204),"")</f>
      </c>
      <c r="G8" s="56"/>
      <c r="H8" s="56"/>
      <c r="I8" s="52"/>
      <c r="J8" s="50"/>
      <c r="K8" s="54"/>
      <c r="L8" s="55">
        <f>IF(AND($G8&lt;&gt;"",ISNUMBER(J8)),IF(MATCH(M8,M:M,0)&lt;ROW(M8),"NC",IF(N8&lt;=O$2,(O$2*4)-N8+1,O$2*2)),"")</f>
      </c>
      <c r="M8" s="45">
        <f>CONCATENATE(G8,H8)</f>
      </c>
      <c r="N8" s="46">
        <f>IF($G8&lt;&gt;"",IF(MATCH(M8,M:M,0)&lt;ROW(M8),N7,N7+1),"")</f>
      </c>
      <c r="O8" s="47">
        <f>IF(J8&lt;&gt;"",IF(ISNUMBER(J8),100000-(J8*1000)-K8,-1000000),-9999999)</f>
        <v>-9999999</v>
      </c>
    </row>
    <row r="9" spans="2:15" ht="12.75">
      <c r="B9" s="48">
        <f>IF(OR($D9&lt;&gt;"",$G9&lt;&gt;""),B$3,"")</f>
      </c>
      <c r="C9" s="49">
        <f>IF(OR($D9&lt;&gt;"",$G9&lt;&gt;""),C$3,"")</f>
      </c>
      <c r="D9" s="50"/>
      <c r="E9" s="51">
        <f>IF($D9&lt;&gt;"",E$3,"")</f>
      </c>
      <c r="F9" s="48">
        <f>IF($G9&lt;&gt;"",RANK(O9,O$4:O$204),"")</f>
      </c>
      <c r="G9" s="53"/>
      <c r="H9" s="52"/>
      <c r="I9" s="52"/>
      <c r="J9" s="50"/>
      <c r="K9" s="54"/>
      <c r="L9" s="55">
        <f>IF(AND($G9&lt;&gt;"",ISNUMBER(J9)),IF(MATCH(M9,M:M,0)&lt;ROW(M9),"NC",IF(N9&lt;=O$2,(O$2*4)-N9+1,O$2*2)),"")</f>
      </c>
      <c r="M9" s="45">
        <f>CONCATENATE(G9,H9)</f>
      </c>
      <c r="N9" s="46">
        <f>IF($G9&lt;&gt;"",IF(MATCH(M9,M:M,0)&lt;ROW(M9),N8,N8+1),"")</f>
      </c>
      <c r="O9" s="47">
        <f>IF(J9&lt;&gt;"",IF(ISNUMBER(J9),100000-(J9*1000)-K9,-1000000),-9999999)</f>
        <v>-9999999</v>
      </c>
    </row>
    <row r="10" spans="2:15" ht="12.75">
      <c r="B10" s="48">
        <f>IF(OR($D10&lt;&gt;"",$G10&lt;&gt;""),B$3,"")</f>
      </c>
      <c r="C10" s="49">
        <f>IF(OR($D10&lt;&gt;"",$G10&lt;&gt;""),C$3,"")</f>
      </c>
      <c r="D10" s="50"/>
      <c r="E10" s="51">
        <f>IF($D10&lt;&gt;"",E$3,"")</f>
      </c>
      <c r="F10" s="48">
        <f>IF($G10&lt;&gt;"",RANK(O10,O$4:O$204),"")</f>
      </c>
      <c r="G10" s="56"/>
      <c r="H10" s="56"/>
      <c r="I10" s="52"/>
      <c r="J10" s="50"/>
      <c r="K10" s="54"/>
      <c r="L10" s="55">
        <f>IF(AND($G10&lt;&gt;"",ISNUMBER(J10)),IF(MATCH(M10,M:M,0)&lt;ROW(M10),"NC",IF(N10&lt;=O$2,(O$2*4)-N10+1,O$2*2)),"")</f>
      </c>
      <c r="M10" s="45">
        <f>CONCATENATE(G10,H10)</f>
      </c>
      <c r="N10" s="46">
        <f>IF($G10&lt;&gt;"",IF(MATCH(M10,M:M,0)&lt;ROW(M10),N9,N9+1),"")</f>
      </c>
      <c r="O10" s="47">
        <f>IF(J10&lt;&gt;"",IF(ISNUMBER(J10),100000-(J10*1000)-K10,-1000000),-9999999)</f>
        <v>-9999999</v>
      </c>
    </row>
    <row r="11" spans="2:15" ht="12.75">
      <c r="B11" s="48">
        <f>IF(OR($D11&lt;&gt;"",$G11&lt;&gt;""),B$3,"")</f>
      </c>
      <c r="C11" s="49">
        <f>IF(OR($D11&lt;&gt;"",$G11&lt;&gt;""),C$3,"")</f>
      </c>
      <c r="D11" s="50"/>
      <c r="E11" s="51">
        <f>IF($D11&lt;&gt;"",E$3,"")</f>
      </c>
      <c r="F11" s="48">
        <f>IF($G11&lt;&gt;"",RANK(O11,O$4:O$204),"")</f>
      </c>
      <c r="G11" s="56"/>
      <c r="H11" s="56"/>
      <c r="I11" s="52"/>
      <c r="J11" s="50"/>
      <c r="K11" s="54"/>
      <c r="L11" s="55">
        <f>IF(AND($G11&lt;&gt;"",ISNUMBER(J11)),IF(MATCH(M11,M:M,0)&lt;ROW(M11),"NC",IF(N11&lt;=O$2,(O$2*4)-N11+1,O$2*2)),"")</f>
      </c>
      <c r="M11" s="45">
        <f>CONCATENATE(G11,H11)</f>
      </c>
      <c r="N11" s="46">
        <f>IF($G11&lt;&gt;"",IF(MATCH(M11,M:M,0)&lt;ROW(M11),N10,N10+1),"")</f>
      </c>
      <c r="O11" s="47">
        <f>IF(J11&lt;&gt;"",IF(ISNUMBER(J11),100000-(J11*1000)-K11,-1000000),-9999999)</f>
        <v>-9999999</v>
      </c>
    </row>
    <row r="12" spans="2:15" ht="12.75">
      <c r="B12" s="48">
        <f>IF(OR($D12&lt;&gt;"",$G12&lt;&gt;""),B$3,"")</f>
      </c>
      <c r="C12" s="49">
        <f>IF(OR($D12&lt;&gt;"",$G12&lt;&gt;""),C$3,"")</f>
      </c>
      <c r="D12" s="50"/>
      <c r="E12" s="51">
        <f>IF($D12&lt;&gt;"",E$3,"")</f>
      </c>
      <c r="F12" s="48">
        <f>IF($G12&lt;&gt;"",RANK(O12,O$4:O$204),"")</f>
      </c>
      <c r="G12" s="56"/>
      <c r="H12" s="56"/>
      <c r="I12" s="52"/>
      <c r="J12" s="50"/>
      <c r="K12" s="54"/>
      <c r="L12" s="55">
        <f>IF(AND($G12&lt;&gt;"",ISNUMBER(J12)),IF(MATCH(M12,M:M,0)&lt;ROW(M12),"NC",IF(N12&lt;=O$2,(O$2*4)-N12+1,O$2*2)),"")</f>
      </c>
      <c r="M12" s="45">
        <f>CONCATENATE(G12,H12)</f>
      </c>
      <c r="N12" s="46">
        <f>IF($G12&lt;&gt;"",IF(MATCH(M12,M:M,0)&lt;ROW(M12),N11,N11+1),"")</f>
      </c>
      <c r="O12" s="47">
        <f>IF(J12&lt;&gt;"",IF(ISNUMBER(J12),100000-(J12*1000)-K12,-1000000),-9999999)</f>
        <v>-9999999</v>
      </c>
    </row>
    <row r="13" spans="2:15" ht="12.75">
      <c r="B13" s="48">
        <f>IF(OR($D13&lt;&gt;"",$G13&lt;&gt;""),B$3,"")</f>
      </c>
      <c r="C13" s="49">
        <f>IF(OR($D13&lt;&gt;"",$G13&lt;&gt;""),C$3,"")</f>
      </c>
      <c r="D13" s="50"/>
      <c r="E13" s="51">
        <f>IF($D13&lt;&gt;"",E$3,"")</f>
      </c>
      <c r="F13" s="48">
        <f>IF($G13&lt;&gt;"",RANK(O13,O$4:O$204),"")</f>
      </c>
      <c r="G13" s="52"/>
      <c r="H13" s="53"/>
      <c r="I13" s="52"/>
      <c r="J13" s="50"/>
      <c r="K13" s="54"/>
      <c r="L13" s="55">
        <f>IF(AND($G13&lt;&gt;"",ISNUMBER(J13)),IF(MATCH(M13,M:M,0)&lt;ROW(M13),"NC",IF(N13&lt;=O$2,(O$2*4)-N13+1,O$2*2)),"")</f>
      </c>
      <c r="M13" s="45">
        <f>CONCATENATE(G13,H13)</f>
      </c>
      <c r="N13" s="46">
        <f>IF($G13&lt;&gt;"",IF(MATCH(M13,M:M,0)&lt;ROW(M13),N12,N12+1),"")</f>
      </c>
      <c r="O13" s="47">
        <f>IF(J13&lt;&gt;"",IF(ISNUMBER(J13),100000-(J13*1000)-K13,-1000000),-9999999)</f>
        <v>-9999999</v>
      </c>
    </row>
    <row r="14" spans="2:15" ht="12.75">
      <c r="B14" s="48">
        <f>IF(OR($D14&lt;&gt;"",$G14&lt;&gt;""),B$3,"")</f>
      </c>
      <c r="C14" s="49">
        <f>IF(OR($D14&lt;&gt;"",$G14&lt;&gt;""),C$3,"")</f>
      </c>
      <c r="D14" s="50"/>
      <c r="E14" s="51">
        <f>IF($D14&lt;&gt;"",E$3,"")</f>
      </c>
      <c r="F14" s="48">
        <f>IF($G14&lt;&gt;"",RANK(O14,O$4:O$204),"")</f>
      </c>
      <c r="G14" s="56"/>
      <c r="H14" s="56"/>
      <c r="I14" s="52"/>
      <c r="J14" s="50"/>
      <c r="K14" s="54"/>
      <c r="L14" s="55">
        <f>IF(AND($G14&lt;&gt;"",ISNUMBER(J14)),IF(MATCH(M14,M:M,0)&lt;ROW(M14),"NC",IF(N14&lt;=O$2,(O$2*4)-N14+1,O$2*2)),"")</f>
      </c>
      <c r="M14" s="45">
        <f>CONCATENATE(G14,H14)</f>
      </c>
      <c r="N14" s="46">
        <f>IF($G14&lt;&gt;"",IF(MATCH(M14,M:M,0)&lt;ROW(M14),N13,N13+1),"")</f>
      </c>
      <c r="O14" s="47">
        <f>IF(J14&lt;&gt;"",IF(ISNUMBER(J14),100000-(J14*1000)-K14,-1000000),-9999999)</f>
        <v>-9999999</v>
      </c>
    </row>
    <row r="15" spans="2:15" ht="12.75">
      <c r="B15" s="48">
        <f>IF(OR($D15&lt;&gt;"",$G15&lt;&gt;""),B$3,"")</f>
      </c>
      <c r="C15" s="49">
        <f>IF(OR($D15&lt;&gt;"",$G15&lt;&gt;""),C$3,"")</f>
      </c>
      <c r="D15" s="50"/>
      <c r="E15" s="51">
        <f>IF($D15&lt;&gt;"",E$3,"")</f>
      </c>
      <c r="F15" s="48">
        <f>IF($G15&lt;&gt;"",RANK(O15,O$4:O$204),"")</f>
      </c>
      <c r="G15" s="52"/>
      <c r="H15" s="53"/>
      <c r="I15" s="52"/>
      <c r="J15" s="50"/>
      <c r="K15" s="54"/>
      <c r="L15" s="55">
        <f>IF(AND($G15&lt;&gt;"",ISNUMBER(J15)),IF(MATCH(M15,M:M,0)&lt;ROW(M15),"NC",IF(N15&lt;=O$2,(O$2*4)-N15+1,O$2*2)),"")</f>
      </c>
      <c r="M15" s="45">
        <f>CONCATENATE(G15,H15)</f>
      </c>
      <c r="N15" s="46">
        <f>IF($G15&lt;&gt;"",IF(MATCH(M15,M:M,0)&lt;ROW(M15),N14,N14+1),"")</f>
      </c>
      <c r="O15" s="47">
        <f>IF(J15&lt;&gt;"",IF(ISNUMBER(J15),100000-(J15*1000)-K15,-1000000),-9999999)</f>
        <v>-9999999</v>
      </c>
    </row>
    <row r="16" spans="2:15" ht="12.75">
      <c r="B16" s="48">
        <f>IF(OR($D16&lt;&gt;"",$G16&lt;&gt;""),B$3,"")</f>
      </c>
      <c r="C16" s="49">
        <f>IF(OR($D16&lt;&gt;"",$G16&lt;&gt;""),C$3,"")</f>
      </c>
      <c r="D16" s="50"/>
      <c r="E16" s="51">
        <f>IF($D16&lt;&gt;"",E$3,"")</f>
      </c>
      <c r="F16" s="48">
        <f>IF($G16&lt;&gt;"",RANK(O16,O$4:O$204),"")</f>
      </c>
      <c r="G16" s="56"/>
      <c r="H16" s="56"/>
      <c r="I16" s="52"/>
      <c r="J16" s="50"/>
      <c r="K16" s="54"/>
      <c r="L16" s="55">
        <f>IF(AND($G16&lt;&gt;"",ISNUMBER(J16)),IF(MATCH(M16,M:M,0)&lt;ROW(M16),"NC",IF(N16&lt;=O$2,(O$2*4)-N16+1,O$2*2)),"")</f>
      </c>
      <c r="M16" s="45">
        <f>CONCATENATE(G16,H16)</f>
      </c>
      <c r="N16" s="46">
        <f>IF($G16&lt;&gt;"",IF(MATCH(M16,M:M,0)&lt;ROW(M16),N15,N15+1),"")</f>
      </c>
      <c r="O16" s="47">
        <f>IF(J16&lt;&gt;"",IF(ISNUMBER(J16),100000-(J16*1000)-K16,-1000000),-9999999)</f>
        <v>-9999999</v>
      </c>
    </row>
    <row r="17" spans="2:15" ht="12.75">
      <c r="B17" s="48">
        <f>IF(OR($D17&lt;&gt;"",$G17&lt;&gt;""),B$3,"")</f>
      </c>
      <c r="C17" s="49">
        <f>IF(OR($D17&lt;&gt;"",$G17&lt;&gt;""),C$3,"")</f>
      </c>
      <c r="D17" s="50"/>
      <c r="E17" s="51">
        <f>IF($D17&lt;&gt;"",E$3,"")</f>
      </c>
      <c r="F17" s="48">
        <f>IF($G17&lt;&gt;"",RANK(O17,O$4:O$204),"")</f>
      </c>
      <c r="G17" s="56"/>
      <c r="H17" s="53"/>
      <c r="I17" s="52"/>
      <c r="J17" s="50"/>
      <c r="K17" s="54"/>
      <c r="L17" s="55">
        <f>IF(AND($G17&lt;&gt;"",ISNUMBER(J17)),IF(MATCH(M17,M:M,0)&lt;ROW(M17),"NC",IF(N17&lt;=O$2,(O$2*4)-N17+1,O$2*2)),"")</f>
      </c>
      <c r="M17" s="45">
        <f>CONCATENATE(G17,H17)</f>
      </c>
      <c r="N17" s="46">
        <f>IF($G17&lt;&gt;"",IF(MATCH(M17,M:M,0)&lt;ROW(M17),N16,N16+1),"")</f>
      </c>
      <c r="O17" s="47">
        <f>IF(J17&lt;&gt;"",IF(ISNUMBER(J17),100000-(J17*1000)-K17,-1000000),-9999999)</f>
        <v>-9999999</v>
      </c>
    </row>
    <row r="18" spans="2:15" ht="12.75">
      <c r="B18" s="48">
        <f>IF(OR($D18&lt;&gt;"",$G18&lt;&gt;""),B$3,"")</f>
      </c>
      <c r="C18" s="49">
        <f>IF(OR($D18&lt;&gt;"",$G18&lt;&gt;""),C$3,"")</f>
      </c>
      <c r="D18" s="50"/>
      <c r="E18" s="51">
        <f>IF($D18&lt;&gt;"",E$3,"")</f>
      </c>
      <c r="F18" s="48">
        <f>IF($G18&lt;&gt;"",RANK(O18,O$4:O$204),"")</f>
      </c>
      <c r="G18" s="52"/>
      <c r="H18" s="53"/>
      <c r="I18" s="52"/>
      <c r="J18" s="50"/>
      <c r="K18" s="54"/>
      <c r="L18" s="55">
        <f>IF(AND($G18&lt;&gt;"",ISNUMBER(J18)),IF(MATCH(M18,M:M,0)&lt;ROW(M18),"NC",IF(N18&lt;=O$2,(O$2*4)-N18+1,O$2*2)),"")</f>
      </c>
      <c r="M18" s="45">
        <f>CONCATENATE(G18,H18)</f>
      </c>
      <c r="N18" s="46">
        <f>IF($G18&lt;&gt;"",IF(MATCH(M18,M:M,0)&lt;ROW(M18),N17,N17+1),"")</f>
      </c>
      <c r="O18" s="47">
        <f>IF(J18&lt;&gt;"",IF(ISNUMBER(J18),100000-(J18*1000)-K18,-1000000),-9999999)</f>
        <v>-9999999</v>
      </c>
    </row>
    <row r="19" spans="2:15" ht="12.75">
      <c r="B19" s="48">
        <f>IF(OR($D19&lt;&gt;"",$G19&lt;&gt;""),B$3,"")</f>
      </c>
      <c r="C19" s="49">
        <f>IF(OR($D19&lt;&gt;"",$G19&lt;&gt;""),C$3,"")</f>
      </c>
      <c r="D19" s="50"/>
      <c r="E19" s="51">
        <f>IF($D19&lt;&gt;"",E$3,"")</f>
      </c>
      <c r="F19" s="48">
        <f>IF($G19&lt;&gt;"",RANK(O19,O$4:O$204),"")</f>
      </c>
      <c r="G19" s="56"/>
      <c r="H19" s="56"/>
      <c r="I19" s="52"/>
      <c r="J19" s="50"/>
      <c r="K19" s="54"/>
      <c r="L19" s="55">
        <f>IF(AND($G19&lt;&gt;"",ISNUMBER(J19)),IF(MATCH(M19,M:M,0)&lt;ROW(M19),"NC",IF(N19&lt;=O$2,(O$2*4)-N19+1,O$2*2)),"")</f>
      </c>
      <c r="M19" s="45">
        <f>CONCATENATE(G19,H19)</f>
      </c>
      <c r="N19" s="46">
        <f>IF($G19&lt;&gt;"",IF(MATCH(M19,M:M,0)&lt;ROW(M19),N18,N18+1),"")</f>
      </c>
      <c r="O19" s="47">
        <f>IF(J19&lt;&gt;"",IF(ISNUMBER(J19),100000-(J19*1000)-K19,-1000000),-9999999)</f>
        <v>-9999999</v>
      </c>
    </row>
    <row r="20" spans="2:15" ht="12.75">
      <c r="B20" s="48">
        <f>IF(OR($D20&lt;&gt;"",$G20&lt;&gt;""),B$3,"")</f>
      </c>
      <c r="C20" s="49">
        <f>IF(OR($D20&lt;&gt;"",$G20&lt;&gt;""),C$3,"")</f>
      </c>
      <c r="D20" s="50"/>
      <c r="E20" s="51">
        <f>IF($D20&lt;&gt;"",E$3,"")</f>
      </c>
      <c r="F20" s="48">
        <f>IF($G20&lt;&gt;"",RANK(O20,O$4:O$204),"")</f>
      </c>
      <c r="G20" s="52"/>
      <c r="H20" s="53"/>
      <c r="I20" s="52"/>
      <c r="J20" s="50"/>
      <c r="K20" s="54"/>
      <c r="L20" s="55">
        <f>IF(AND($G20&lt;&gt;"",ISNUMBER(J20)),IF(MATCH(M20,M:M,0)&lt;ROW(M20),"NC",IF(N20&lt;=O$2,(O$2*4)-N20+1,O$2*2)),"")</f>
      </c>
      <c r="M20" s="45">
        <f>CONCATENATE(G20,H20)</f>
      </c>
      <c r="N20" s="46">
        <f>IF($G20&lt;&gt;"",IF(MATCH(M20,M:M,0)&lt;ROW(M20),N19,N19+1),"")</f>
      </c>
      <c r="O20" s="47">
        <f>IF(J20&lt;&gt;"",IF(ISNUMBER(J20),100000-(J20*1000)-K20,-1000000),-9999999)</f>
        <v>-9999999</v>
      </c>
    </row>
    <row r="21" spans="2:15" ht="12.75">
      <c r="B21" s="48">
        <f>IF(OR($D21&lt;&gt;"",$G21&lt;&gt;""),B$3,"")</f>
      </c>
      <c r="C21" s="49">
        <f>IF(OR($D21&lt;&gt;"",$G21&lt;&gt;""),C$3,"")</f>
      </c>
      <c r="D21" s="50"/>
      <c r="E21" s="51">
        <f>IF($D21&lt;&gt;"",E$3,"")</f>
      </c>
      <c r="F21" s="48">
        <f>IF($G21&lt;&gt;"",RANK(O21,O$4:O$204),"")</f>
      </c>
      <c r="G21" s="56"/>
      <c r="H21" s="56"/>
      <c r="I21" s="52"/>
      <c r="J21" s="50"/>
      <c r="K21" s="54"/>
      <c r="L21" s="55">
        <f>IF(AND($G21&lt;&gt;"",ISNUMBER(J21)),IF(MATCH(M21,M:M,0)&lt;ROW(M21),"NC",IF(N21&lt;=O$2,(O$2*4)-N21+1,O$2*2)),"")</f>
      </c>
      <c r="M21" s="45">
        <f>CONCATENATE(G21,H21)</f>
      </c>
      <c r="N21" s="46">
        <f>IF($G21&lt;&gt;"",IF(MATCH(M21,M:M,0)&lt;ROW(M21),N20,N20+1),"")</f>
      </c>
      <c r="O21" s="47">
        <f>IF(J21&lt;&gt;"",IF(ISNUMBER(J21),100000-(J21*1000)-K21,-1000000),-9999999)</f>
        <v>-9999999</v>
      </c>
    </row>
    <row r="22" spans="2:15" ht="12.75">
      <c r="B22" s="48">
        <f>IF(OR($D22&lt;&gt;"",$G22&lt;&gt;""),B$3,"")</f>
      </c>
      <c r="C22" s="49">
        <f>IF(OR($D22&lt;&gt;"",$G22&lt;&gt;""),C$3,"")</f>
      </c>
      <c r="D22" s="50"/>
      <c r="E22" s="51">
        <f>IF($D22&lt;&gt;"",E$3,"")</f>
      </c>
      <c r="F22" s="48">
        <f>IF($G22&lt;&gt;"",RANK(O22,O$4:O$204),"")</f>
      </c>
      <c r="G22" s="56"/>
      <c r="H22" s="56"/>
      <c r="I22" s="52"/>
      <c r="J22" s="50"/>
      <c r="K22" s="54"/>
      <c r="L22" s="55">
        <f>IF(AND($G22&lt;&gt;"",ISNUMBER(J22)),IF(MATCH(M22,M:M,0)&lt;ROW(M22),"NC",IF(N22&lt;=O$2,(O$2*4)-N22+1,O$2*2)),"")</f>
      </c>
      <c r="M22" s="45">
        <f>CONCATENATE(G22,H22)</f>
      </c>
      <c r="N22" s="46">
        <f>IF($G22&lt;&gt;"",IF(MATCH(M22,M:M,0)&lt;ROW(M22),N21,N21+1),"")</f>
      </c>
      <c r="O22" s="47">
        <f>IF(J22&lt;&gt;"",IF(ISNUMBER(J22),100000-(J22*1000)-K22,-1000000),-9999999)</f>
        <v>-9999999</v>
      </c>
    </row>
    <row r="23" spans="2:15" ht="12.75">
      <c r="B23" s="48">
        <f>IF(OR($D23&lt;&gt;"",$G23&lt;&gt;""),B$3,"")</f>
      </c>
      <c r="C23" s="49">
        <f>IF(OR($D23&lt;&gt;"",$G23&lt;&gt;""),C$3,"")</f>
      </c>
      <c r="D23" s="50"/>
      <c r="E23" s="51">
        <f>IF($D23&lt;&gt;"",E$3,"")</f>
      </c>
      <c r="F23" s="48">
        <f>IF($G23&lt;&gt;"",RANK(O23,O$4:O$204),"")</f>
      </c>
      <c r="G23" s="56"/>
      <c r="H23" s="56"/>
      <c r="I23" s="52"/>
      <c r="J23" s="50"/>
      <c r="K23" s="54"/>
      <c r="L23" s="55">
        <f>IF(AND($G23&lt;&gt;"",ISNUMBER(J23)),IF(MATCH(M23,M:M,0)&lt;ROW(M23),"NC",IF(N23&lt;=O$2,(O$2*4)-N23+1,O$2*2)),"")</f>
      </c>
      <c r="M23" s="45">
        <f>CONCATENATE(G23,H23)</f>
      </c>
      <c r="N23" s="46">
        <f>IF($G23&lt;&gt;"",IF(MATCH(M23,M:M,0)&lt;ROW(M23),N22,N22+1),"")</f>
      </c>
      <c r="O23" s="47">
        <f>IF(J23&lt;&gt;"",IF(ISNUMBER(J23),100000-(J23*1000)-K23,-1000000),-9999999)</f>
        <v>-9999999</v>
      </c>
    </row>
    <row r="24" spans="2:15" ht="12.75">
      <c r="B24" s="48">
        <f>IF(OR($D24&lt;&gt;"",$G24&lt;&gt;""),B$3,"")</f>
      </c>
      <c r="C24" s="49">
        <f>IF(OR($D24&lt;&gt;"",$G24&lt;&gt;""),C$3,"")</f>
      </c>
      <c r="D24" s="50"/>
      <c r="E24" s="51">
        <f>IF($D24&lt;&gt;"",E$3,"")</f>
      </c>
      <c r="F24" s="48">
        <f>IF($G24&lt;&gt;"",RANK(O24,O$4:O$204),"")</f>
      </c>
      <c r="G24" s="56"/>
      <c r="H24" s="56"/>
      <c r="I24" s="52"/>
      <c r="J24" s="50"/>
      <c r="K24" s="54"/>
      <c r="L24" s="55">
        <f>IF(AND($G24&lt;&gt;"",ISNUMBER(J24)),IF(MATCH(M24,M:M,0)&lt;ROW(M24),"NC",IF(N24&lt;=O$2,(O$2*4)-N24+1,O$2*2)),"")</f>
      </c>
      <c r="M24" s="45">
        <f>CONCATENATE(G24,H24)</f>
      </c>
      <c r="N24" s="46">
        <f>IF($G24&lt;&gt;"",IF(MATCH(M24,M:M,0)&lt;ROW(M24),N23,N23+1),"")</f>
      </c>
      <c r="O24" s="47">
        <f>IF(J24&lt;&gt;"",IF(ISNUMBER(J24),100000-(J24*1000)-K24,-1000000),-9999999)</f>
        <v>-9999999</v>
      </c>
    </row>
    <row r="25" spans="2:15" ht="12.75">
      <c r="B25" s="48">
        <f>IF(OR($D25&lt;&gt;"",$G25&lt;&gt;""),B$3,"")</f>
      </c>
      <c r="C25" s="49">
        <f>IF(OR($D25&lt;&gt;"",$G25&lt;&gt;""),C$3,"")</f>
      </c>
      <c r="D25" s="50"/>
      <c r="E25" s="51">
        <f>IF($D25&lt;&gt;"",E$3,"")</f>
      </c>
      <c r="F25" s="48">
        <f>IF($G25&lt;&gt;"",RANK(O25,O$4:O$204),"")</f>
      </c>
      <c r="G25" s="56"/>
      <c r="H25" s="56"/>
      <c r="I25" s="52"/>
      <c r="J25" s="50"/>
      <c r="K25" s="54"/>
      <c r="L25" s="55">
        <f>IF(AND($G25&lt;&gt;"",ISNUMBER(J25)),IF(MATCH(M25,M:M,0)&lt;ROW(M25),"NC",IF(N25&lt;=O$2,(O$2*4)-N25+1,O$2*2)),"")</f>
      </c>
      <c r="M25" s="45">
        <f>CONCATENATE(G25,H25)</f>
      </c>
      <c r="N25" s="46">
        <f>IF($G25&lt;&gt;"",IF(MATCH(M25,M:M,0)&lt;ROW(M25),N24,N24+1),"")</f>
      </c>
      <c r="O25" s="47">
        <f>IF(J25&lt;&gt;"",IF(ISNUMBER(J25),100000-(J25*1000)-K25,-1000000),-9999999)</f>
        <v>-9999999</v>
      </c>
    </row>
    <row r="26" spans="2:15" ht="12.75">
      <c r="B26" s="48">
        <f>IF(OR($D26&lt;&gt;"",$G26&lt;&gt;""),B$3,"")</f>
      </c>
      <c r="C26" s="49">
        <f>IF(OR($D26&lt;&gt;"",$G26&lt;&gt;""),C$3,"")</f>
      </c>
      <c r="D26" s="50"/>
      <c r="E26" s="51">
        <f>IF($D26&lt;&gt;"",E$3,"")</f>
      </c>
      <c r="F26" s="48">
        <f>IF($G26&lt;&gt;"",RANK(O26,O$4:O$204),"")</f>
      </c>
      <c r="G26" s="56"/>
      <c r="H26" s="56"/>
      <c r="I26" s="52"/>
      <c r="J26" s="50"/>
      <c r="K26" s="54"/>
      <c r="L26" s="55">
        <f>IF(AND($G26&lt;&gt;"",ISNUMBER(J26)),IF(MATCH(M26,M:M,0)&lt;ROW(M26),"NC",IF(N26&lt;=O$2,(O$2*4)-N26+1,O$2*2)),"")</f>
      </c>
      <c r="M26" s="45">
        <f>CONCATENATE(G26,H26)</f>
      </c>
      <c r="N26" s="46">
        <f>IF($G26&lt;&gt;"",IF(MATCH(M26,M:M,0)&lt;ROW(M26),N25,N25+1),"")</f>
      </c>
      <c r="O26" s="47">
        <f>IF(J26&lt;&gt;"",IF(ISNUMBER(J26),100000-(J26*1000)-K26,-1000000),-9999999)</f>
        <v>-9999999</v>
      </c>
    </row>
    <row r="27" spans="2:15" ht="12.75">
      <c r="B27" s="48">
        <f>IF(OR($D27&lt;&gt;"",$G27&lt;&gt;""),B$3,"")</f>
      </c>
      <c r="C27" s="49">
        <f>IF(OR($D27&lt;&gt;"",$G27&lt;&gt;""),C$3,"")</f>
      </c>
      <c r="D27" s="50"/>
      <c r="E27" s="51">
        <f>IF($D27&lt;&gt;"",E$3,"")</f>
      </c>
      <c r="F27" s="48">
        <f>IF($G27&lt;&gt;"",RANK(O27,O$4:O$204),"")</f>
      </c>
      <c r="G27" s="56"/>
      <c r="H27" s="56"/>
      <c r="I27" s="52"/>
      <c r="J27" s="50"/>
      <c r="K27" s="54"/>
      <c r="L27" s="55">
        <f>IF(AND($G27&lt;&gt;"",ISNUMBER(J27)),IF(MATCH(M27,M:M,0)&lt;ROW(M27),"NC",IF(N27&lt;=O$2,(O$2*4)-N27+1,O$2*2)),"")</f>
      </c>
      <c r="M27" s="45">
        <f>CONCATENATE(G27,H27)</f>
      </c>
      <c r="N27" s="46">
        <f>IF($G27&lt;&gt;"",IF(MATCH(M27,M:M,0)&lt;ROW(M27),N26,N26+1),"")</f>
      </c>
      <c r="O27" s="47">
        <f>IF(J27&lt;&gt;"",IF(ISNUMBER(J27),100000-(J27*1000)-K27,-1000000),-9999999)</f>
        <v>-9999999</v>
      </c>
    </row>
    <row r="28" spans="2:15" ht="12.75">
      <c r="B28" s="48">
        <f>IF(OR($D28&lt;&gt;"",$G28&lt;&gt;""),B$3,"")</f>
      </c>
      <c r="C28" s="49">
        <f>IF(OR($D28&lt;&gt;"",$G28&lt;&gt;""),C$3,"")</f>
      </c>
      <c r="D28" s="50"/>
      <c r="E28" s="51">
        <f>IF($D28&lt;&gt;"",E$3,"")</f>
      </c>
      <c r="F28" s="48">
        <f>IF($G28&lt;&gt;"",RANK(O28,O$4:O$204),"")</f>
      </c>
      <c r="G28" s="56"/>
      <c r="H28" s="56"/>
      <c r="I28" s="52"/>
      <c r="J28" s="50"/>
      <c r="K28" s="54"/>
      <c r="L28" s="55">
        <f>IF(AND($G28&lt;&gt;"",ISNUMBER(J28)),IF(MATCH(M28,M:M,0)&lt;ROW(M28),"NC",IF(N28&lt;=O$2,(O$2*4)-N28+1,O$2*2)),"")</f>
      </c>
      <c r="M28" s="45">
        <f>CONCATENATE(G28,H28)</f>
      </c>
      <c r="N28" s="46">
        <f>IF($G28&lt;&gt;"",IF(MATCH(M28,M:M,0)&lt;ROW(M28),N27,N27+1),"")</f>
      </c>
      <c r="O28" s="47">
        <f>IF(J28&lt;&gt;"",IF(ISNUMBER(J28),100000-(J28*1000)-K28,-1000000),-9999999)</f>
        <v>-9999999</v>
      </c>
    </row>
    <row r="29" spans="2:15" ht="12.75">
      <c r="B29" s="48">
        <f>IF(OR($D29&lt;&gt;"",$G29&lt;&gt;""),B$3,"")</f>
      </c>
      <c r="C29" s="49">
        <f>IF(OR($D29&lt;&gt;"",$G29&lt;&gt;""),C$3,"")</f>
      </c>
      <c r="D29" s="50"/>
      <c r="E29" s="51">
        <f>IF($D29&lt;&gt;"",E$3,"")</f>
      </c>
      <c r="F29" s="48">
        <f>IF($G29&lt;&gt;"",RANK(O29,O$4:O$204),"")</f>
      </c>
      <c r="G29" s="56"/>
      <c r="H29" s="56"/>
      <c r="I29" s="52"/>
      <c r="J29" s="50"/>
      <c r="K29" s="54"/>
      <c r="L29" s="55">
        <f>IF(AND($G29&lt;&gt;"",ISNUMBER(J29)),IF(MATCH(M29,M:M,0)&lt;ROW(M29),"NC",IF(N29&lt;=O$2,(O$2*4)-N29+1,O$2*2)),"")</f>
      </c>
      <c r="M29" s="45">
        <f>CONCATENATE(G29,H29)</f>
      </c>
      <c r="N29" s="46">
        <f>IF($G29&lt;&gt;"",IF(MATCH(M29,M:M,0)&lt;ROW(M29),N28,N28+1),"")</f>
      </c>
      <c r="O29" s="47">
        <f>IF(J29&lt;&gt;"",IF(ISNUMBER(J29),100000-(J29*1000)-K29,-1000000),-9999999)</f>
        <v>-9999999</v>
      </c>
    </row>
    <row r="30" spans="2:15" ht="12.75">
      <c r="B30" s="48">
        <f>IF(OR($D30&lt;&gt;"",$G30&lt;&gt;""),B$3,"")</f>
      </c>
      <c r="C30" s="49">
        <f>IF(OR($D30&lt;&gt;"",$G30&lt;&gt;""),C$3,"")</f>
      </c>
      <c r="D30" s="50"/>
      <c r="E30" s="51">
        <f>IF($D30&lt;&gt;"",E$3,"")</f>
      </c>
      <c r="F30" s="48">
        <f>IF($G30&lt;&gt;"",RANK(O30,O$4:O$204),"")</f>
      </c>
      <c r="G30" s="56"/>
      <c r="H30" s="56"/>
      <c r="I30" s="52"/>
      <c r="J30" s="50"/>
      <c r="K30" s="54"/>
      <c r="L30" s="55">
        <f>IF(AND($G30&lt;&gt;"",ISNUMBER(J30)),IF(MATCH(M30,M:M,0)&lt;ROW(M30),"NC",IF(N30&lt;=O$2,(O$2*4)-N30+1,O$2*2)),"")</f>
      </c>
      <c r="M30" s="45">
        <f>CONCATENATE(G30,H30)</f>
      </c>
      <c r="N30" s="46">
        <f>IF($G30&lt;&gt;"",IF(MATCH(M30,M:M,0)&lt;ROW(M30),N29,N29+1),"")</f>
      </c>
      <c r="O30" s="47">
        <f>IF(J30&lt;&gt;"",IF(ISNUMBER(J30),100000-(J30*1000)-K30,-1000000),-9999999)</f>
        <v>-9999999</v>
      </c>
    </row>
    <row r="31" spans="2:15" ht="12.75">
      <c r="B31" s="48">
        <f>IF(OR($D31&lt;&gt;"",$G31&lt;&gt;""),B$3,"")</f>
      </c>
      <c r="C31" s="49">
        <f>IF(OR($D31&lt;&gt;"",$G31&lt;&gt;""),C$3,"")</f>
      </c>
      <c r="D31" s="50"/>
      <c r="E31" s="51">
        <f>IF($D31&lt;&gt;"",E$3,"")</f>
      </c>
      <c r="F31" s="48">
        <f>IF($G31&lt;&gt;"",RANK(O31,O$4:O$204),"")</f>
      </c>
      <c r="G31" s="56"/>
      <c r="H31" s="56"/>
      <c r="I31" s="52"/>
      <c r="J31" s="50"/>
      <c r="K31" s="54"/>
      <c r="L31" s="55">
        <f>IF(AND($G31&lt;&gt;"",ISNUMBER(J31)),IF(MATCH(M31,M:M,0)&lt;ROW(M31),"NC",IF(N31&lt;=O$2,(O$2*4)-N31+1,O$2*2)),"")</f>
      </c>
      <c r="M31" s="45">
        <f>CONCATENATE(G31,H31)</f>
      </c>
      <c r="N31" s="46">
        <f>IF($G31&lt;&gt;"",IF(MATCH(M31,M:M,0)&lt;ROW(M31),N30,N30+1),"")</f>
      </c>
      <c r="O31" s="47">
        <f>IF(J31&lt;&gt;"",IF(ISNUMBER(J31),100000-(J31*1000)-K31,-1000000),-9999999)</f>
        <v>-9999999</v>
      </c>
    </row>
    <row r="32" spans="2:15" ht="12.75">
      <c r="B32" s="48">
        <f>IF(OR($D32&lt;&gt;"",$G32&lt;&gt;""),B$3,"")</f>
      </c>
      <c r="C32" s="49">
        <f>IF(OR($D32&lt;&gt;"",$G32&lt;&gt;""),C$3,"")</f>
      </c>
      <c r="D32" s="50"/>
      <c r="E32" s="51">
        <f>IF($D32&lt;&gt;"",E$3,"")</f>
      </c>
      <c r="F32" s="48">
        <f>IF($G32&lt;&gt;"",RANK(O32,O$4:O$204),"")</f>
      </c>
      <c r="G32" s="56"/>
      <c r="H32" s="56"/>
      <c r="I32" s="52"/>
      <c r="J32" s="50"/>
      <c r="K32" s="54"/>
      <c r="L32" s="55">
        <f>IF(AND($G32&lt;&gt;"",ISNUMBER(J32)),IF(MATCH(M32,M:M,0)&lt;ROW(M32),"NC",IF(N32&lt;=O$2,(O$2*4)-N32+1,O$2*2)),"")</f>
      </c>
      <c r="M32" s="45">
        <f>CONCATENATE(G32,H32)</f>
      </c>
      <c r="N32" s="46">
        <f>IF($G32&lt;&gt;"",IF(MATCH(M32,M:M,0)&lt;ROW(M32),N31,N31+1),"")</f>
      </c>
      <c r="O32" s="47">
        <f>IF(J32&lt;&gt;"",IF(ISNUMBER(J32),100000-(J32*1000)-K32,-1000000),-9999999)</f>
        <v>-9999999</v>
      </c>
    </row>
    <row r="33" spans="2:15" ht="12.75">
      <c r="B33" s="48">
        <f>IF(OR($D33&lt;&gt;"",$G33&lt;&gt;""),B$3,"")</f>
      </c>
      <c r="C33" s="49">
        <f>IF(OR($D33&lt;&gt;"",$G33&lt;&gt;""),C$3,"")</f>
      </c>
      <c r="D33" s="50"/>
      <c r="E33" s="51">
        <f>IF($D33&lt;&gt;"",E$3,"")</f>
      </c>
      <c r="F33" s="48">
        <f>IF($G33&lt;&gt;"",RANK(O33,O$4:O$204),"")</f>
      </c>
      <c r="G33" s="56"/>
      <c r="H33" s="56"/>
      <c r="I33" s="52"/>
      <c r="J33" s="50"/>
      <c r="K33" s="54"/>
      <c r="L33" s="55">
        <f>IF(AND($G33&lt;&gt;"",ISNUMBER(J33)),IF(MATCH(M33,M:M,0)&lt;ROW(M33),"NC",IF(N33&lt;=O$2,(O$2*4)-N33+1,O$2*2)),"")</f>
      </c>
      <c r="M33" s="45">
        <f>CONCATENATE(G33,H33)</f>
      </c>
      <c r="N33" s="46">
        <f>IF($G33&lt;&gt;"",IF(MATCH(M33,M:M,0)&lt;ROW(M33),N32,N32+1),"")</f>
      </c>
      <c r="O33" s="47">
        <f>IF(J33&lt;&gt;"",IF(ISNUMBER(J33),100000-(J33*1000)-K33,-1000000),-9999999)</f>
        <v>-9999999</v>
      </c>
    </row>
    <row r="34" spans="2:15" ht="12.75">
      <c r="B34" s="48">
        <f>IF(OR($D34&lt;&gt;"",$G34&lt;&gt;""),B$3,"")</f>
      </c>
      <c r="C34" s="49">
        <f>IF(OR($D34&lt;&gt;"",$G34&lt;&gt;""),C$3,"")</f>
      </c>
      <c r="D34" s="50"/>
      <c r="E34" s="51">
        <f>IF($D34&lt;&gt;"",E$3,"")</f>
      </c>
      <c r="F34" s="48">
        <f>IF($G34&lt;&gt;"",RANK(O34,O$4:O$204),"")</f>
      </c>
      <c r="G34" s="52"/>
      <c r="H34" s="53"/>
      <c r="I34" s="52"/>
      <c r="J34" s="50"/>
      <c r="K34" s="54"/>
      <c r="L34" s="55">
        <f>IF(AND($G34&lt;&gt;"",ISNUMBER(J34)),IF(MATCH(M34,M:M,0)&lt;ROW(M34),"NC",IF(N34&lt;=O$2,(O$2*4)-N34+1,O$2*2)),"")</f>
      </c>
      <c r="M34" s="45">
        <f>CONCATENATE(G34,H34)</f>
      </c>
      <c r="N34" s="46">
        <f>IF($G34&lt;&gt;"",IF(MATCH(M34,M:M,0)&lt;ROW(M34),N33,N33+1),"")</f>
      </c>
      <c r="O34" s="47">
        <f>IF(J34&lt;&gt;"",IF(ISNUMBER(J34),100000-(J34*1000)-K34,-1000000),-9999999)</f>
        <v>-9999999</v>
      </c>
    </row>
    <row r="35" spans="2:15" ht="12.75">
      <c r="B35" s="48">
        <f>IF(OR($D35&lt;&gt;"",$G35&lt;&gt;""),B$3,"")</f>
      </c>
      <c r="C35" s="49">
        <f>IF(OR($D35&lt;&gt;"",$G35&lt;&gt;""),C$3,"")</f>
      </c>
      <c r="D35" s="50"/>
      <c r="E35" s="51">
        <f>IF($D35&lt;&gt;"",E$3,"")</f>
      </c>
      <c r="F35" s="48">
        <f>IF($G35&lt;&gt;"",RANK(O35,O$4:O$204),"")</f>
      </c>
      <c r="G35" s="52"/>
      <c r="H35" s="53"/>
      <c r="I35" s="52"/>
      <c r="J35" s="50"/>
      <c r="K35" s="54"/>
      <c r="L35" s="55">
        <f>IF(AND($G35&lt;&gt;"",ISNUMBER(J35)),IF(MATCH(M35,M:M,0)&lt;ROW(M35),"NC",IF(N35&lt;=O$2,(O$2*4)-N35+1,O$2*2)),"")</f>
      </c>
      <c r="M35" s="45">
        <f>CONCATENATE(G35,H35)</f>
      </c>
      <c r="N35" s="46">
        <f>IF($G35&lt;&gt;"",IF(MATCH(M35,M:M,0)&lt;ROW(M35),N34,N34+1),"")</f>
      </c>
      <c r="O35" s="47">
        <f>IF(J35&lt;&gt;"",IF(ISNUMBER(J35),100000-(J35*1000)-K35,-1000000),-9999999)</f>
        <v>-9999999</v>
      </c>
    </row>
    <row r="36" spans="2:15" ht="12.75">
      <c r="B36" s="48">
        <f>IF(OR($D36&lt;&gt;"",$G36&lt;&gt;""),B$3,"")</f>
      </c>
      <c r="C36" s="49">
        <f>IF(OR($D36&lt;&gt;"",$G36&lt;&gt;""),C$3,"")</f>
      </c>
      <c r="D36" s="50"/>
      <c r="E36" s="51">
        <f>IF($D36&lt;&gt;"",E$3,"")</f>
      </c>
      <c r="F36" s="48">
        <f>IF($G36&lt;&gt;"",RANK(O36,O$4:O$204),"")</f>
      </c>
      <c r="G36" s="53"/>
      <c r="H36" s="53"/>
      <c r="I36" s="52"/>
      <c r="J36" s="50"/>
      <c r="K36" s="54"/>
      <c r="L36" s="55">
        <f>IF(AND($G36&lt;&gt;"",ISNUMBER(J36)),IF(MATCH(M36,M:M,0)&lt;ROW(M36),"NC",IF(N36&lt;=O$2,(O$2*4)-N36+1,O$2*2)),"")</f>
      </c>
      <c r="M36" s="45">
        <f>CONCATENATE(G36,H36)</f>
      </c>
      <c r="N36" s="46">
        <f>IF($G36&lt;&gt;"",IF(MATCH(M36,M:M,0)&lt;ROW(M36),N35,N35+1),"")</f>
      </c>
      <c r="O36" s="47">
        <f>IF(J36&lt;&gt;"",IF(ISNUMBER(J36),100000-(J36*1000)-K36,-1000000),-9999999)</f>
        <v>-9999999</v>
      </c>
    </row>
    <row r="37" spans="2:15" ht="12.75">
      <c r="B37" s="48">
        <f>IF(OR($D37&lt;&gt;"",$G37&lt;&gt;""),B$3,"")</f>
      </c>
      <c r="C37" s="49">
        <f>IF(OR($D37&lt;&gt;"",$G37&lt;&gt;""),C$3,"")</f>
      </c>
      <c r="D37" s="50"/>
      <c r="E37" s="51">
        <f>IF($D37&lt;&gt;"",E$3,"")</f>
      </c>
      <c r="F37" s="48">
        <f>IF($G37&lt;&gt;"",RANK(O37,O$4:O$204),"")</f>
      </c>
      <c r="G37" s="56"/>
      <c r="H37" s="56"/>
      <c r="I37" s="52"/>
      <c r="J37" s="50"/>
      <c r="K37" s="54"/>
      <c r="L37" s="55">
        <f>IF(AND($G37&lt;&gt;"",ISNUMBER(J37)),IF(MATCH(M37,M:M,0)&lt;ROW(M37),"NC",IF(N37&lt;=O$2,(O$2*4)-N37+1,O$2*2)),"")</f>
      </c>
      <c r="M37" s="45">
        <f>CONCATENATE(G37,H37)</f>
      </c>
      <c r="N37" s="46">
        <f>IF($G37&lt;&gt;"",IF(MATCH(M37,M:M,0)&lt;ROW(M37),N36,N36+1),"")</f>
      </c>
      <c r="O37" s="47">
        <f>IF(J37&lt;&gt;"",IF(ISNUMBER(J37),100000-(J37*1000)-K37,-1000000),-9999999)</f>
        <v>-9999999</v>
      </c>
    </row>
    <row r="38" spans="2:15" ht="12.75">
      <c r="B38" s="48">
        <f>IF(OR($D38&lt;&gt;"",$G38&lt;&gt;""),B$3,"")</f>
      </c>
      <c r="C38" s="49">
        <f>IF(OR($D38&lt;&gt;"",$G38&lt;&gt;""),C$3,"")</f>
      </c>
      <c r="D38" s="50"/>
      <c r="E38" s="51">
        <f>IF($D38&lt;&gt;"",E$3,"")</f>
      </c>
      <c r="F38" s="48">
        <f>IF($G38&lt;&gt;"",RANK(O38,O$4:O$204),"")</f>
      </c>
      <c r="G38" s="52"/>
      <c r="H38" s="53"/>
      <c r="I38" s="52"/>
      <c r="J38" s="50"/>
      <c r="K38" s="54"/>
      <c r="L38" s="55">
        <f>IF(AND($G38&lt;&gt;"",ISNUMBER(J38)),IF(MATCH(M38,M:M,0)&lt;ROW(M38),"NC",IF(N38&lt;=O$2,(O$2*4)-N38+1,O$2*2)),"")</f>
      </c>
      <c r="M38" s="45">
        <f>CONCATENATE(G38,H38)</f>
      </c>
      <c r="N38" s="46">
        <f>IF($G38&lt;&gt;"",IF(MATCH(M38,M:M,0)&lt;ROW(M38),N37,N37+1),"")</f>
      </c>
      <c r="O38" s="47">
        <f>IF(J38&lt;&gt;"",IF(ISNUMBER(J38),100000-(J38*1000)-K38,-1000000),-9999999)</f>
        <v>-9999999</v>
      </c>
    </row>
    <row r="39" spans="2:15" ht="12.75">
      <c r="B39" s="48">
        <f>IF(OR($D39&lt;&gt;"",$G39&lt;&gt;""),B$3,"")</f>
      </c>
      <c r="C39" s="49">
        <f>IF(OR($D39&lt;&gt;"",$G39&lt;&gt;""),C$3,"")</f>
      </c>
      <c r="D39" s="50"/>
      <c r="E39" s="51">
        <f>IF($D39&lt;&gt;"",E$3,"")</f>
      </c>
      <c r="F39" s="48">
        <f>IF($G39&lt;&gt;"",RANK(O39,O$4:O$204),"")</f>
      </c>
      <c r="G39" s="56"/>
      <c r="H39" s="56"/>
      <c r="I39" s="52"/>
      <c r="J39" s="50"/>
      <c r="K39" s="54"/>
      <c r="L39" s="55">
        <f>IF(AND($G39&lt;&gt;"",ISNUMBER(J39)),IF(MATCH(M39,M:M,0)&lt;ROW(M39),"NC",IF(N39&lt;=O$2,(O$2*4)-N39+1,O$2*2)),"")</f>
      </c>
      <c r="M39" s="45">
        <f>CONCATENATE(G39,H39)</f>
      </c>
      <c r="N39" s="46">
        <f>IF($G39&lt;&gt;"",IF(MATCH(M39,M:M,0)&lt;ROW(M39),N38,N38+1),"")</f>
      </c>
      <c r="O39" s="47">
        <f>IF(J39&lt;&gt;"",IF(ISNUMBER(J39),100000-(J39*1000)-K39,-1000000),-9999999)</f>
        <v>-9999999</v>
      </c>
    </row>
    <row r="40" spans="2:15" ht="12.75">
      <c r="B40" s="48">
        <f>IF(OR($D40&lt;&gt;"",$G40&lt;&gt;""),B$3,"")</f>
      </c>
      <c r="C40" s="49">
        <f>IF(OR($D40&lt;&gt;"",$G40&lt;&gt;""),C$3,"")</f>
      </c>
      <c r="D40" s="50"/>
      <c r="E40" s="51">
        <f>IF($D40&lt;&gt;"",E$3,"")</f>
      </c>
      <c r="F40" s="48">
        <f>IF($G40&lt;&gt;"",RANK(O40,O$4:O$204),"")</f>
      </c>
      <c r="G40" s="56"/>
      <c r="H40" s="56"/>
      <c r="I40" s="52"/>
      <c r="J40" s="50"/>
      <c r="K40" s="54"/>
      <c r="L40" s="55">
        <f>IF(AND($G40&lt;&gt;"",ISNUMBER(J40)),IF(MATCH(M40,M:M,0)&lt;ROW(M40),"NC",IF(N40&lt;=O$2,(O$2*4)-N40+1,O$2*2)),"")</f>
      </c>
      <c r="M40" s="45">
        <f>CONCATENATE(G40,H40)</f>
      </c>
      <c r="N40" s="46">
        <f>IF($G40&lt;&gt;"",IF(MATCH(M40,M:M,0)&lt;ROW(M40),N39,N39+1),"")</f>
      </c>
      <c r="O40" s="47">
        <f>IF(J40&lt;&gt;"",IF(ISNUMBER(J40),100000-(J40*1000)-K40,-1000000),-9999999)</f>
        <v>-9999999</v>
      </c>
    </row>
    <row r="41" spans="2:15" ht="12.75">
      <c r="B41" s="48">
        <f>IF(OR($D41&lt;&gt;"",$G41&lt;&gt;""),B$3,"")</f>
      </c>
      <c r="C41" s="49">
        <f>IF(OR($D41&lt;&gt;"",$G41&lt;&gt;""),C$3,"")</f>
      </c>
      <c r="D41" s="50"/>
      <c r="E41" s="51">
        <f>IF($D41&lt;&gt;"",E$3,"")</f>
      </c>
      <c r="F41" s="48">
        <f>IF($G41&lt;&gt;"",RANK(O41,O$4:O$204),"")</f>
      </c>
      <c r="G41" s="56"/>
      <c r="H41" s="56"/>
      <c r="I41" s="52"/>
      <c r="J41" s="50"/>
      <c r="K41" s="54"/>
      <c r="L41" s="55">
        <f>IF(AND($G41&lt;&gt;"",ISNUMBER(J41)),IF(MATCH(M41,M:M,0)&lt;ROW(M41),"NC",IF(N41&lt;=O$2,(O$2*4)-N41+1,O$2*2)),"")</f>
      </c>
      <c r="M41" s="45">
        <f>CONCATENATE(G41,H41)</f>
      </c>
      <c r="N41" s="46">
        <f>IF($G41&lt;&gt;"",IF(MATCH(M41,M:M,0)&lt;ROW(M41),N40,N40+1),"")</f>
      </c>
      <c r="O41" s="47">
        <f>IF(J41&lt;&gt;"",IF(ISNUMBER(J41),100000-(J41*1000)-K41,-1000000),-9999999)</f>
        <v>-9999999</v>
      </c>
    </row>
    <row r="42" spans="2:15" ht="12.75">
      <c r="B42" s="48">
        <f>IF(OR($D42&lt;&gt;"",$G42&lt;&gt;""),B$3,"")</f>
      </c>
      <c r="C42" s="49">
        <f>IF(OR($D42&lt;&gt;"",$G42&lt;&gt;""),C$3,"")</f>
      </c>
      <c r="D42" s="50"/>
      <c r="E42" s="51">
        <f>IF($D42&lt;&gt;"",E$3,"")</f>
      </c>
      <c r="F42" s="48">
        <f>IF($G42&lt;&gt;"",RANK(O42,O$4:O$204),"")</f>
      </c>
      <c r="G42" s="56"/>
      <c r="H42" s="56"/>
      <c r="I42" s="52"/>
      <c r="J42" s="50"/>
      <c r="K42" s="54"/>
      <c r="L42" s="55">
        <f>IF(AND($G42&lt;&gt;"",ISNUMBER(J42)),IF(MATCH(M42,M:M,0)&lt;ROW(M42),"NC",IF(N42&lt;=O$2,(O$2*4)-N42+1,O$2*2)),"")</f>
      </c>
      <c r="M42" s="45">
        <f>CONCATENATE(G42,H42)</f>
      </c>
      <c r="N42" s="46">
        <f>IF($G42&lt;&gt;"",IF(MATCH(M42,M:M,0)&lt;ROW(M42),N41,N41+1),"")</f>
      </c>
      <c r="O42" s="47">
        <f>IF(J42&lt;&gt;"",IF(ISNUMBER(J42),100000-(J42*1000)-K42,-1000000),-9999999)</f>
        <v>-9999999</v>
      </c>
    </row>
    <row r="43" spans="2:15" ht="12.75">
      <c r="B43" s="48">
        <f>IF(OR($D43&lt;&gt;"",$G43&lt;&gt;""),B$3,"")</f>
      </c>
      <c r="C43" s="49">
        <f>IF(OR($D43&lt;&gt;"",$G43&lt;&gt;""),C$3,"")</f>
      </c>
      <c r="D43" s="50"/>
      <c r="E43" s="51">
        <f>IF($D43&lt;&gt;"",E$3,"")</f>
      </c>
      <c r="F43" s="48">
        <f>IF($G43&lt;&gt;"",RANK(O43,O$4:O$204),"")</f>
      </c>
      <c r="G43" s="56"/>
      <c r="H43" s="56"/>
      <c r="I43" s="52"/>
      <c r="J43" s="50"/>
      <c r="K43" s="54"/>
      <c r="L43" s="55">
        <f>IF(AND($G43&lt;&gt;"",ISNUMBER(J43)),IF(MATCH(M43,M:M,0)&lt;ROW(M43),"NC",IF(N43&lt;=O$2,(O$2*4)-N43+1,O$2*2)),"")</f>
      </c>
      <c r="M43" s="45">
        <f>CONCATENATE(G43,H43)</f>
      </c>
      <c r="N43" s="46">
        <f>IF($G43&lt;&gt;"",IF(MATCH(M43,M:M,0)&lt;ROW(M43),N42,N42+1),"")</f>
      </c>
      <c r="O43" s="47">
        <f>IF(J43&lt;&gt;"",IF(ISNUMBER(J43),100000-(J43*1000)-K43,-1000000),-9999999)</f>
        <v>-9999999</v>
      </c>
    </row>
    <row r="44" spans="2:15" ht="12.75">
      <c r="B44" s="48">
        <f>IF(OR($D44&lt;&gt;"",$G44&lt;&gt;""),B$3,"")</f>
      </c>
      <c r="C44" s="49">
        <f>IF(OR($D44&lt;&gt;"",$G44&lt;&gt;""),C$3,"")</f>
      </c>
      <c r="D44" s="50"/>
      <c r="E44" s="51">
        <f>IF($D44&lt;&gt;"",E$3,"")</f>
      </c>
      <c r="F44" s="48">
        <f>IF($G44&lt;&gt;"",RANK(O44,O$4:O$204),"")</f>
      </c>
      <c r="G44" s="56"/>
      <c r="H44" s="56"/>
      <c r="I44" s="52"/>
      <c r="J44" s="50"/>
      <c r="K44" s="54"/>
      <c r="L44" s="55">
        <f>IF(AND($G44&lt;&gt;"",ISNUMBER(J44)),IF(MATCH(M44,M:M,0)&lt;ROW(M44),"NC",IF(N44&lt;=O$2,(O$2*4)-N44+1,O$2*2)),"")</f>
      </c>
      <c r="M44" s="45">
        <f>CONCATENATE(G44,H44)</f>
      </c>
      <c r="N44" s="46">
        <f>IF($G44&lt;&gt;"",IF(MATCH(M44,M:M,0)&lt;ROW(M44),N43,N43+1),"")</f>
      </c>
      <c r="O44" s="47">
        <f>IF(J44&lt;&gt;"",IF(ISNUMBER(J44),100000-(J44*1000)-K44,-1000000),-9999999)</f>
        <v>-9999999</v>
      </c>
    </row>
    <row r="45" spans="2:15" ht="12.75">
      <c r="B45" s="48">
        <f>IF(OR($D45&lt;&gt;"",$G45&lt;&gt;""),B$3,"")</f>
      </c>
      <c r="C45" s="49">
        <f>IF(OR($D45&lt;&gt;"",$G45&lt;&gt;""),C$3,"")</f>
      </c>
      <c r="D45" s="50"/>
      <c r="E45" s="51">
        <f>IF($D45&lt;&gt;"",E$3,"")</f>
      </c>
      <c r="F45" s="48">
        <f>IF($G45&lt;&gt;"",RANK(O45,O$4:O$204),"")</f>
      </c>
      <c r="G45" s="56"/>
      <c r="H45" s="56"/>
      <c r="I45" s="52"/>
      <c r="J45" s="50"/>
      <c r="K45" s="54"/>
      <c r="L45" s="55">
        <f>IF(AND($G45&lt;&gt;"",ISNUMBER(J45)),IF(MATCH(M45,M:M,0)&lt;ROW(M45),"NC",IF(N45&lt;=O$2,(O$2*4)-N45+1,O$2*2)),"")</f>
      </c>
      <c r="M45" s="45">
        <f>CONCATENATE(G45,H45)</f>
      </c>
      <c r="N45" s="46">
        <f>IF($G45&lt;&gt;"",IF(MATCH(M45,M:M,0)&lt;ROW(M45),N44,N44+1),"")</f>
      </c>
      <c r="O45" s="47">
        <f>IF(J45&lt;&gt;"",IF(ISNUMBER(J45),100000-(J45*1000)-K45,-1000000),-9999999)</f>
        <v>-9999999</v>
      </c>
    </row>
    <row r="46" spans="2:15" ht="12.75">
      <c r="B46" s="48">
        <f>IF(OR($D46&lt;&gt;"",$G46&lt;&gt;""),B$3,"")</f>
      </c>
      <c r="C46" s="49">
        <f>IF(OR($D46&lt;&gt;"",$G46&lt;&gt;""),C$3,"")</f>
      </c>
      <c r="D46" s="50"/>
      <c r="E46" s="51">
        <f>IF($D46&lt;&gt;"",E$3,"")</f>
      </c>
      <c r="F46" s="48">
        <f>IF($G46&lt;&gt;"",RANK(O46,O$4:O$204),"")</f>
      </c>
      <c r="G46" s="56"/>
      <c r="H46" s="56"/>
      <c r="I46" s="52"/>
      <c r="J46" s="50"/>
      <c r="K46" s="54"/>
      <c r="L46" s="55">
        <f>IF(AND($G46&lt;&gt;"",ISNUMBER(J46)),IF(MATCH(M46,M:M,0)&lt;ROW(M46),"NC",IF(N46&lt;=O$2,(O$2*4)-N46+1,O$2*2)),"")</f>
      </c>
      <c r="M46" s="45">
        <f>CONCATENATE(G46,H46)</f>
      </c>
      <c r="N46" s="46">
        <f>IF($G46&lt;&gt;"",IF(MATCH(M46,M:M,0)&lt;ROW(M46),N45,N45+1),"")</f>
      </c>
      <c r="O46" s="47">
        <f>IF(J46&lt;&gt;"",IF(ISNUMBER(J46),100000-(J46*1000)-K46,-1000000),-9999999)</f>
        <v>-9999999</v>
      </c>
    </row>
    <row r="47" spans="2:15" ht="12.75">
      <c r="B47" s="48">
        <f>IF(OR($D47&lt;&gt;"",$G47&lt;&gt;""),B$3,"")</f>
      </c>
      <c r="C47" s="49">
        <f>IF(OR($D47&lt;&gt;"",$G47&lt;&gt;""),C$3,"")</f>
      </c>
      <c r="D47" s="50"/>
      <c r="E47" s="51">
        <f>IF($D47&lt;&gt;"",E$3,"")</f>
      </c>
      <c r="F47" s="48">
        <f>IF($G47&lt;&gt;"",RANK(O47,O$4:O$204),"")</f>
      </c>
      <c r="G47" s="56"/>
      <c r="H47" s="56"/>
      <c r="I47" s="52"/>
      <c r="J47" s="50"/>
      <c r="K47" s="54"/>
      <c r="L47" s="55">
        <f>IF(AND($G47&lt;&gt;"",ISNUMBER(J47)),IF(MATCH(M47,M:M,0)&lt;ROW(M47),"NC",IF(N47&lt;=O$2,(O$2*4)-N47+1,O$2*2)),"")</f>
      </c>
      <c r="M47" s="45">
        <f>CONCATENATE(G47,H47)</f>
      </c>
      <c r="N47" s="46">
        <f>IF($G47&lt;&gt;"",IF(MATCH(M47,M:M,0)&lt;ROW(M47),N46,N46+1),"")</f>
      </c>
      <c r="O47" s="47">
        <f>IF(J47&lt;&gt;"",IF(ISNUMBER(J47),100000-(J47*1000)-K47,-1000000),-9999999)</f>
        <v>-9999999</v>
      </c>
    </row>
    <row r="48" spans="2:15" ht="12.75">
      <c r="B48" s="48">
        <f>IF(OR($D48&lt;&gt;"",$G48&lt;&gt;""),B$3,"")</f>
      </c>
      <c r="C48" s="49">
        <f>IF(OR($D48&lt;&gt;"",$G48&lt;&gt;""),C$3,"")</f>
      </c>
      <c r="D48" s="50"/>
      <c r="E48" s="51">
        <f>IF($D48&lt;&gt;"",E$3,"")</f>
      </c>
      <c r="F48" s="48">
        <f>IF($G48&lt;&gt;"",RANK(O48,O$4:O$204),"")</f>
      </c>
      <c r="G48" s="56"/>
      <c r="H48" s="56"/>
      <c r="I48" s="52"/>
      <c r="J48" s="50"/>
      <c r="K48" s="54"/>
      <c r="L48" s="55">
        <f>IF(AND($G48&lt;&gt;"",ISNUMBER(J48)),IF(MATCH(M48,M:M,0)&lt;ROW(M48),"NC",IF(N48&lt;=O$2,(O$2*4)-N48+1,O$2*2)),"")</f>
      </c>
      <c r="M48" s="45">
        <f>CONCATENATE(G48,H48)</f>
      </c>
      <c r="N48" s="46">
        <f>IF($G48&lt;&gt;"",IF(MATCH(M48,M:M,0)&lt;ROW(M48),N47,N47+1),"")</f>
      </c>
      <c r="O48" s="47">
        <f>IF(J48&lt;&gt;"",IF(ISNUMBER(J48),100000-(J48*1000)-K48,-1000000),-9999999)</f>
        <v>-9999999</v>
      </c>
    </row>
    <row r="49" spans="2:15" ht="12.75">
      <c r="B49" s="48">
        <f>IF(OR($D49&lt;&gt;"",$G49&lt;&gt;""),B$3,"")</f>
      </c>
      <c r="C49" s="49">
        <f>IF(OR($D49&lt;&gt;"",$G49&lt;&gt;""),C$3,"")</f>
      </c>
      <c r="D49" s="50"/>
      <c r="E49" s="51">
        <f>IF($D49&lt;&gt;"",E$3,"")</f>
      </c>
      <c r="F49" s="48">
        <f>IF($G49&lt;&gt;"",RANK(O49,O$4:O$204),"")</f>
      </c>
      <c r="G49" s="56"/>
      <c r="H49" s="56"/>
      <c r="I49" s="52"/>
      <c r="J49" s="50"/>
      <c r="K49" s="54"/>
      <c r="L49" s="55">
        <f>IF(AND($G49&lt;&gt;"",ISNUMBER(J49)),IF(MATCH(M49,M:M,0)&lt;ROW(M49),"NC",IF(N49&lt;=O$2,(O$2*4)-N49+1,O$2*2)),"")</f>
      </c>
      <c r="M49" s="45">
        <f>CONCATENATE(G49,H49)</f>
      </c>
      <c r="N49" s="46">
        <f>IF($G49&lt;&gt;"",IF(MATCH(M49,M:M,0)&lt;ROW(M49),N48,N48+1),"")</f>
      </c>
      <c r="O49" s="47">
        <f>IF(J49&lt;&gt;"",IF(ISNUMBER(J49),100000-(J49*1000)-K49,-1000000),-9999999)</f>
        <v>-9999999</v>
      </c>
    </row>
    <row r="50" spans="2:15" ht="12.75">
      <c r="B50" s="48">
        <f>IF(OR($D50&lt;&gt;"",$G50&lt;&gt;""),B$3,"")</f>
      </c>
      <c r="C50" s="49">
        <f>IF(OR($D50&lt;&gt;"",$G50&lt;&gt;""),C$3,"")</f>
      </c>
      <c r="D50" s="50"/>
      <c r="E50" s="51">
        <f>IF($D50&lt;&gt;"",E$3,"")</f>
      </c>
      <c r="F50" s="48">
        <f>IF($G50&lt;&gt;"",RANK(O50,O$4:O$204),"")</f>
      </c>
      <c r="G50" s="56"/>
      <c r="H50" s="56"/>
      <c r="I50" s="52"/>
      <c r="J50" s="50"/>
      <c r="K50" s="54"/>
      <c r="L50" s="55">
        <f>IF(AND($G50&lt;&gt;"",ISNUMBER(J50)),IF(MATCH(M50,M:M,0)&lt;ROW(M50),"NC",IF(N50&lt;=O$2,(O$2*4)-N50+1,O$2*2)),"")</f>
      </c>
      <c r="M50" s="45">
        <f>CONCATENATE(G50,H50)</f>
      </c>
      <c r="N50" s="46">
        <f>IF($G50&lt;&gt;"",IF(MATCH(M50,M:M,0)&lt;ROW(M50),N49,N49+1),"")</f>
      </c>
      <c r="O50" s="47">
        <f>IF(J50&lt;&gt;"",IF(ISNUMBER(J50),100000-(J50*1000)-K50,-1000000),-9999999)</f>
        <v>-9999999</v>
      </c>
    </row>
    <row r="51" spans="2:15" ht="12.75">
      <c r="B51" s="48">
        <f>IF(OR($D51&lt;&gt;"",$G51&lt;&gt;""),B$3,"")</f>
      </c>
      <c r="C51" s="49">
        <f>IF(OR($D51&lt;&gt;"",$G51&lt;&gt;""),C$3,"")</f>
      </c>
      <c r="D51" s="50"/>
      <c r="E51" s="51">
        <f>IF($D51&lt;&gt;"",E$3,"")</f>
      </c>
      <c r="F51" s="48">
        <f>IF($G51&lt;&gt;"",RANK(O51,O$4:O$204),"")</f>
      </c>
      <c r="G51" s="56"/>
      <c r="H51" s="56"/>
      <c r="I51" s="52"/>
      <c r="J51" s="50"/>
      <c r="K51" s="54"/>
      <c r="L51" s="55">
        <f>IF(AND($G51&lt;&gt;"",ISNUMBER(J51)),IF(MATCH(M51,M:M,0)&lt;ROW(M51),"NC",IF(N51&lt;=O$2,(O$2*4)-N51+1,O$2*2)),"")</f>
      </c>
      <c r="M51" s="45">
        <f>CONCATENATE(G51,H51)</f>
      </c>
      <c r="N51" s="46">
        <f>IF($G51&lt;&gt;"",IF(MATCH(M51,M:M,0)&lt;ROW(M51),N50,N50+1),"")</f>
      </c>
      <c r="O51" s="47">
        <f>IF(J51&lt;&gt;"",IF(ISNUMBER(J51),100000-(J51*1000)-K51,-1000000),-9999999)</f>
        <v>-9999999</v>
      </c>
    </row>
    <row r="52" spans="2:15" ht="12.75">
      <c r="B52" s="48">
        <f>IF(OR($D52&lt;&gt;"",$G52&lt;&gt;""),B$3,"")</f>
      </c>
      <c r="C52" s="49">
        <f>IF(OR($D52&lt;&gt;"",$G52&lt;&gt;""),C$3,"")</f>
      </c>
      <c r="D52" s="50"/>
      <c r="E52" s="51">
        <f>IF($D52&lt;&gt;"",E$3,"")</f>
      </c>
      <c r="F52" s="48">
        <f>IF($G52&lt;&gt;"",RANK(O52,O$4:O$204),"")</f>
      </c>
      <c r="G52" s="56"/>
      <c r="H52" s="56"/>
      <c r="I52" s="52"/>
      <c r="J52" s="50"/>
      <c r="K52" s="54"/>
      <c r="L52" s="55">
        <f>IF(AND($G52&lt;&gt;"",ISNUMBER(J52)),IF(MATCH(M52,M:M,0)&lt;ROW(M52),"NC",IF(N52&lt;=O$2,(O$2*4)-N52+1,O$2*2)),"")</f>
      </c>
      <c r="M52" s="45">
        <f>CONCATENATE(G52,H52)</f>
      </c>
      <c r="N52" s="46">
        <f>IF($G52&lt;&gt;"",IF(MATCH(M52,M:M,0)&lt;ROW(M52),N51,N51+1),"")</f>
      </c>
      <c r="O52" s="47">
        <f>IF(J52&lt;&gt;"",IF(ISNUMBER(J52),100000-(J52*1000)-K52,-1000000),-9999999)</f>
        <v>-9999999</v>
      </c>
    </row>
    <row r="53" spans="2:15" ht="12.75">
      <c r="B53" s="48">
        <f>IF(OR($D53&lt;&gt;"",$G53&lt;&gt;""),B$3,"")</f>
      </c>
      <c r="C53" s="49">
        <f>IF(OR($D53&lt;&gt;"",$G53&lt;&gt;""),C$3,"")</f>
      </c>
      <c r="D53" s="50"/>
      <c r="E53" s="51">
        <f>IF($D53&lt;&gt;"",E$3,"")</f>
      </c>
      <c r="F53" s="48">
        <f>IF($G53&lt;&gt;"",RANK(O53,O$4:O$204),"")</f>
      </c>
      <c r="G53" s="56"/>
      <c r="H53" s="56"/>
      <c r="I53" s="52"/>
      <c r="J53" s="50"/>
      <c r="K53" s="54"/>
      <c r="L53" s="55">
        <f>IF(AND($G53&lt;&gt;"",ISNUMBER(J53)),IF(MATCH(M53,M:M,0)&lt;ROW(M53),"NC",IF(N53&lt;=O$2,(O$2*4)-N53+1,O$2*2)),"")</f>
      </c>
      <c r="M53" s="45">
        <f>CONCATENATE(G53,H53)</f>
      </c>
      <c r="N53" s="46">
        <f>IF($G53&lt;&gt;"",IF(MATCH(M53,M:M,0)&lt;ROW(M53),N52,N52+1),"")</f>
      </c>
      <c r="O53" s="47">
        <f>IF(J53&lt;&gt;"",IF(ISNUMBER(J53),100000-(J53*1000)-K53,-1000000),-9999999)</f>
        <v>-9999999</v>
      </c>
    </row>
    <row r="54" spans="2:15" ht="12.75">
      <c r="B54" s="48">
        <f>IF(OR($D54&lt;&gt;"",$G54&lt;&gt;""),B$3,"")</f>
      </c>
      <c r="C54" s="49">
        <f>IF(OR($D54&lt;&gt;"",$G54&lt;&gt;""),C$3,"")</f>
      </c>
      <c r="D54" s="50"/>
      <c r="E54" s="51">
        <f>IF($D54&lt;&gt;"",E$3,"")</f>
      </c>
      <c r="F54" s="48">
        <f>IF($G54&lt;&gt;"",RANK(O54,O$4:O$204),"")</f>
      </c>
      <c r="G54" s="56"/>
      <c r="H54" s="56"/>
      <c r="I54" s="52"/>
      <c r="J54" s="50"/>
      <c r="K54" s="54"/>
      <c r="L54" s="55">
        <f>IF(AND($G54&lt;&gt;"",ISNUMBER(J54)),IF(MATCH(M54,M:M,0)&lt;ROW(M54),"NC",IF(N54&lt;=O$2,(O$2*4)-N54+1,O$2*2)),"")</f>
      </c>
      <c r="M54" s="45">
        <f>CONCATENATE(G54,H54)</f>
      </c>
      <c r="N54" s="46">
        <f>IF($G54&lt;&gt;"",IF(MATCH(M54,M:M,0)&lt;ROW(M54),N53,N53+1),"")</f>
      </c>
      <c r="O54" s="47">
        <f>IF(J54&lt;&gt;"",IF(ISNUMBER(J54),100000-(J54*1000)-K54,-1000000),-9999999)</f>
        <v>-9999999</v>
      </c>
    </row>
    <row r="55" spans="2:15" ht="12.75">
      <c r="B55" s="48">
        <f>IF(OR($D55&lt;&gt;"",$G55&lt;&gt;""),B$3,"")</f>
      </c>
      <c r="C55" s="49">
        <f>IF(OR($D55&lt;&gt;"",$G55&lt;&gt;""),C$3,"")</f>
      </c>
      <c r="D55" s="50"/>
      <c r="E55" s="51">
        <f>IF($D55&lt;&gt;"",E$3,"")</f>
      </c>
      <c r="F55" s="48">
        <f>IF($G55&lt;&gt;"",RANK(O55,O$4:O$204),"")</f>
      </c>
      <c r="G55" s="56"/>
      <c r="H55" s="56"/>
      <c r="I55" s="52"/>
      <c r="J55" s="50"/>
      <c r="K55" s="54"/>
      <c r="L55" s="55">
        <f>IF(AND($G55&lt;&gt;"",ISNUMBER(J55)),IF(MATCH(M55,M:M,0)&lt;ROW(M55),"NC",IF(N55&lt;=O$2,(O$2*4)-N55+1,O$2*2)),"")</f>
      </c>
      <c r="M55" s="45">
        <f>CONCATENATE(G55,H55)</f>
      </c>
      <c r="N55" s="46">
        <f>IF($G55&lt;&gt;"",IF(MATCH(M55,M:M,0)&lt;ROW(M55),N54,N54+1),"")</f>
      </c>
      <c r="O55" s="47">
        <f>IF(J55&lt;&gt;"",IF(ISNUMBER(J55),100000-(J55*1000)-K55,-1000000),-9999999)</f>
        <v>-9999999</v>
      </c>
    </row>
    <row r="56" spans="2:15" ht="12.75">
      <c r="B56" s="48">
        <f>IF(OR($D56&lt;&gt;"",$G56&lt;&gt;""),B$3,"")</f>
      </c>
      <c r="C56" s="49">
        <f>IF(OR($D56&lt;&gt;"",$G56&lt;&gt;""),C$3,"")</f>
      </c>
      <c r="D56" s="50"/>
      <c r="E56" s="51">
        <f>IF($D56&lt;&gt;"",E$3,"")</f>
      </c>
      <c r="F56" s="48">
        <f>IF($G56&lt;&gt;"",RANK(O56,O$4:O$204),"")</f>
      </c>
      <c r="G56" s="56"/>
      <c r="H56" s="56"/>
      <c r="I56" s="52"/>
      <c r="J56" s="50"/>
      <c r="K56" s="54"/>
      <c r="L56" s="55">
        <f>IF(AND($G56&lt;&gt;"",ISNUMBER(J56)),IF(MATCH(M56,M:M,0)&lt;ROW(M56),"NC",IF(N56&lt;=O$2,(O$2*4)-N56+1,O$2*2)),"")</f>
      </c>
      <c r="M56" s="45">
        <f>CONCATENATE(G56,H56)</f>
      </c>
      <c r="N56" s="46">
        <f>IF($G56&lt;&gt;"",IF(MATCH(M56,M:M,0)&lt;ROW(M56),N55,N55+1),"")</f>
      </c>
      <c r="O56" s="47">
        <f>IF(J56&lt;&gt;"",IF(ISNUMBER(J56),100000-(J56*1000)-K56,-1000000),-9999999)</f>
        <v>-9999999</v>
      </c>
    </row>
    <row r="57" spans="2:15" ht="12.75">
      <c r="B57" s="57">
        <f>IF(OR($D57&lt;&gt;"",$G57&lt;&gt;""),B$3,"")</f>
      </c>
      <c r="C57" s="58">
        <f>IF(OR($D57&lt;&gt;"",$G57&lt;&gt;""),C$3,"")</f>
      </c>
      <c r="D57" s="59"/>
      <c r="E57" s="60">
        <f>IF($D57&lt;&gt;"",E$3,"")</f>
      </c>
      <c r="F57" s="57">
        <f>IF($G57&lt;&gt;"",RANK(O57,O$4:O$204),"")</f>
      </c>
      <c r="G57" s="61"/>
      <c r="H57" s="61"/>
      <c r="I57" s="62"/>
      <c r="J57" s="59"/>
      <c r="K57" s="63"/>
      <c r="L57" s="64">
        <f>IF(AND($G57&lt;&gt;"",ISNUMBER(J57)),IF(MATCH(M57,M:M,0)&lt;ROW(M57),"NC",IF(N57&lt;=O$2,(O$2*4)-N57+1,O$2*2)),"")</f>
      </c>
      <c r="M57" s="45">
        <f>CONCATENATE(G57,H57)</f>
      </c>
      <c r="N57" s="46">
        <f>IF($G57&lt;&gt;"",IF(MATCH(M57,M:M,0)&lt;ROW(M57),N56,N56+1),"")</f>
      </c>
      <c r="O57" s="47">
        <f>IF(J57&lt;&gt;"",IF(ISNUMBER(J57),100000-(J57*1000)-K57,-1000000),-9999999)</f>
        <v>-9999999</v>
      </c>
    </row>
    <row r="58" spans="2:15" ht="12.75">
      <c r="B58" s="37">
        <f>IF(OR($D58&lt;&gt;"",$G58&lt;&gt;""),B$3,"")</f>
      </c>
      <c r="C58" s="38">
        <f>IF(OR($D58&lt;&gt;"",$G58&lt;&gt;""),C$3,"")</f>
      </c>
      <c r="D58" s="39"/>
      <c r="E58" s="40">
        <f>IF($D58&lt;&gt;"",E$3,"")</f>
      </c>
      <c r="F58" s="37">
        <f>IF($G58&lt;&gt;"",RANK(O58,O$4:O$204),"")</f>
      </c>
      <c r="G58" s="65"/>
      <c r="H58" s="65"/>
      <c r="I58" s="41"/>
      <c r="J58" s="39"/>
      <c r="K58" s="43"/>
      <c r="L58" s="44">
        <f>IF(AND($G58&lt;&gt;"",ISNUMBER(J58)),IF(MATCH(M58,M:M,0)&lt;ROW(M58),"NC",IF(N58&lt;=O$2,(O$2*4)-N58+1,O$2*2)),"")</f>
      </c>
      <c r="M58" s="45">
        <f>CONCATENATE(G58,H58)</f>
      </c>
      <c r="N58" s="46">
        <f>IF($G58&lt;&gt;"",IF(MATCH(M58,M:M,0)&lt;ROW(M58),N57,N57+1),"")</f>
      </c>
      <c r="O58" s="47">
        <f>IF(J58&lt;&gt;"",IF(ISNUMBER(J58),100000-(J58*1000)-K58,-1000000),-9999999)</f>
        <v>-9999999</v>
      </c>
    </row>
    <row r="59" spans="2:15" ht="12.75">
      <c r="B59" s="48">
        <f>IF(OR($D59&lt;&gt;"",$G59&lt;&gt;""),B$3,"")</f>
      </c>
      <c r="C59" s="49">
        <f>IF(OR($D59&lt;&gt;"",$G59&lt;&gt;""),C$3,"")</f>
      </c>
      <c r="D59" s="50"/>
      <c r="E59" s="51">
        <f>IF($D59&lt;&gt;"",E$3,"")</f>
      </c>
      <c r="F59" s="48">
        <f>IF($G59&lt;&gt;"",RANK(O59,O$4:O$204),"")</f>
      </c>
      <c r="G59" s="56"/>
      <c r="H59" s="56"/>
      <c r="I59" s="52"/>
      <c r="J59" s="50"/>
      <c r="K59" s="54"/>
      <c r="L59" s="55">
        <f>IF(AND($G59&lt;&gt;"",ISNUMBER(J59)),IF(MATCH(M59,M:M,0)&lt;ROW(M59),"NC",IF(N59&lt;=O$2,(O$2*4)-N59+1,O$2*2)),"")</f>
      </c>
      <c r="M59" s="45">
        <f>CONCATENATE(G59,H59)</f>
      </c>
      <c r="N59" s="46">
        <f>IF($G59&lt;&gt;"",IF(MATCH(M59,M:M,0)&lt;ROW(M59),N58,N58+1),"")</f>
      </c>
      <c r="O59" s="47">
        <f>IF(J59&lt;&gt;"",IF(ISNUMBER(J59),100000-(J59*1000)-K59,-1000000),-9999999)</f>
        <v>-9999999</v>
      </c>
    </row>
    <row r="60" spans="2:15" ht="12.75">
      <c r="B60" s="48">
        <f>IF(OR($D60&lt;&gt;"",$G60&lt;&gt;""),B$3,"")</f>
      </c>
      <c r="C60" s="49">
        <f>IF(OR($D60&lt;&gt;"",$G60&lt;&gt;""),C$3,"")</f>
      </c>
      <c r="D60" s="50"/>
      <c r="E60" s="51">
        <f>IF($D60&lt;&gt;"",E$3,"")</f>
      </c>
      <c r="F60" s="48">
        <f>IF($G60&lt;&gt;"",RANK(O60,O$4:O$204),"")</f>
      </c>
      <c r="G60" s="56"/>
      <c r="H60" s="56"/>
      <c r="I60" s="52"/>
      <c r="J60" s="50"/>
      <c r="K60" s="54"/>
      <c r="L60" s="55">
        <f>IF(AND($G60&lt;&gt;"",ISNUMBER(J60)),IF(MATCH(M60,M:M,0)&lt;ROW(M60),"NC",IF(N60&lt;=O$2,(O$2*4)-N60+1,O$2*2)),"")</f>
      </c>
      <c r="M60" s="45">
        <f>CONCATENATE(G60,H60)</f>
      </c>
      <c r="N60" s="46">
        <f>IF($G60&lt;&gt;"",IF(MATCH(M60,M:M,0)&lt;ROW(M60),N59,N59+1),"")</f>
      </c>
      <c r="O60" s="47">
        <f>IF(J60&lt;&gt;"",IF(ISNUMBER(J60),100000-(J60*1000)-K60,-1000000),-9999999)</f>
        <v>-9999999</v>
      </c>
    </row>
    <row r="61" spans="2:15" ht="12.75">
      <c r="B61" s="48">
        <f>IF(OR($D61&lt;&gt;"",$G61&lt;&gt;""),B$3,"")</f>
      </c>
      <c r="C61" s="49">
        <f>IF(OR($D61&lt;&gt;"",$G61&lt;&gt;""),C$3,"")</f>
      </c>
      <c r="D61" s="50"/>
      <c r="E61" s="51">
        <f>IF($D61&lt;&gt;"",E$3,"")</f>
      </c>
      <c r="F61" s="48">
        <f>IF($G61&lt;&gt;"",RANK(O61,O$4:O$204),"")</f>
      </c>
      <c r="G61" s="56"/>
      <c r="H61" s="56"/>
      <c r="I61" s="52"/>
      <c r="J61" s="50"/>
      <c r="K61" s="54"/>
      <c r="L61" s="55">
        <f>IF(AND($G61&lt;&gt;"",ISNUMBER(J61)),IF(MATCH(M61,M:M,0)&lt;ROW(M61),"NC",IF(N61&lt;=O$2,(O$2*4)-N61+1,O$2*2)),"")</f>
      </c>
      <c r="M61" s="45">
        <f>CONCATENATE(G61,H61)</f>
      </c>
      <c r="N61" s="46">
        <f>IF($G61&lt;&gt;"",IF(MATCH(M61,M:M,0)&lt;ROW(M61),N60,N60+1),"")</f>
      </c>
      <c r="O61" s="47">
        <f>IF(J61&lt;&gt;"",IF(ISNUMBER(J61),100000-(J61*1000)-K61,-1000000),-9999999)</f>
        <v>-9999999</v>
      </c>
    </row>
    <row r="62" spans="2:15" ht="12.75">
      <c r="B62" s="48">
        <f>IF(OR($D62&lt;&gt;"",$G62&lt;&gt;""),B$3,"")</f>
      </c>
      <c r="C62" s="49">
        <f>IF(OR($D62&lt;&gt;"",$G62&lt;&gt;""),C$3,"")</f>
      </c>
      <c r="D62" s="50"/>
      <c r="E62" s="51">
        <f>IF($D62&lt;&gt;"",E$3,"")</f>
      </c>
      <c r="F62" s="48">
        <f>IF($G62&lt;&gt;"",RANK(O62,O$4:O$204),"")</f>
      </c>
      <c r="G62" s="56"/>
      <c r="H62" s="56"/>
      <c r="I62" s="52"/>
      <c r="J62" s="50"/>
      <c r="K62" s="54"/>
      <c r="L62" s="55">
        <f>IF(AND($G62&lt;&gt;"",ISNUMBER(J62)),IF(MATCH(M62,M:M,0)&lt;ROW(M62),"NC",IF(N62&lt;=O$2,(O$2*4)-N62+1,O$2*2)),"")</f>
      </c>
      <c r="M62" s="45">
        <f>CONCATENATE(G62,H62)</f>
      </c>
      <c r="N62" s="46">
        <f>IF($G62&lt;&gt;"",IF(MATCH(M62,M:M,0)&lt;ROW(M62),N61,N61+1),"")</f>
      </c>
      <c r="O62" s="47">
        <f>IF(J62&lt;&gt;"",IF(ISNUMBER(J62),100000-(J62*1000)-K62,-1000000),-9999999)</f>
        <v>-9999999</v>
      </c>
    </row>
    <row r="63" spans="2:15" ht="12.75">
      <c r="B63" s="48">
        <f>IF(OR($D63&lt;&gt;"",$G63&lt;&gt;""),B$3,"")</f>
      </c>
      <c r="C63" s="49">
        <f>IF(OR($D63&lt;&gt;"",$G63&lt;&gt;""),C$3,"")</f>
      </c>
      <c r="D63" s="50"/>
      <c r="E63" s="51">
        <f>IF($D63&lt;&gt;"",E$3,"")</f>
      </c>
      <c r="F63" s="48">
        <f>IF($G63&lt;&gt;"",RANK(O63,O$4:O$204),"")</f>
      </c>
      <c r="G63" s="56"/>
      <c r="H63" s="56"/>
      <c r="I63" s="52"/>
      <c r="J63" s="50"/>
      <c r="K63" s="54"/>
      <c r="L63" s="55">
        <f>IF(AND($G63&lt;&gt;"",ISNUMBER(J63)),IF(MATCH(M63,M:M,0)&lt;ROW(M63),"NC",IF(N63&lt;=O$2,(O$2*4)-N63+1,O$2*2)),"")</f>
      </c>
      <c r="M63" s="45">
        <f>CONCATENATE(G63,H63)</f>
      </c>
      <c r="N63" s="46">
        <f>IF($G63&lt;&gt;"",IF(MATCH(M63,M:M,0)&lt;ROW(M63),N62,N62+1),"")</f>
      </c>
      <c r="O63" s="47">
        <f>IF(J63&lt;&gt;"",IF(ISNUMBER(J63),100000-(J63*1000)-K63,-1000000),-9999999)</f>
        <v>-9999999</v>
      </c>
    </row>
    <row r="64" spans="2:15" ht="12.75">
      <c r="B64" s="48">
        <f>IF(OR($D64&lt;&gt;"",$G64&lt;&gt;""),B$3,"")</f>
      </c>
      <c r="C64" s="49">
        <f>IF(OR($D64&lt;&gt;"",$G64&lt;&gt;""),C$3,"")</f>
      </c>
      <c r="D64" s="50"/>
      <c r="E64" s="51">
        <f>IF($D64&lt;&gt;"",E$3,"")</f>
      </c>
      <c r="F64" s="48">
        <f>IF($G64&lt;&gt;"",RANK(O64,O$4:O$204),"")</f>
      </c>
      <c r="G64" s="56"/>
      <c r="H64" s="56"/>
      <c r="I64" s="52"/>
      <c r="J64" s="50"/>
      <c r="K64" s="54"/>
      <c r="L64" s="55">
        <f>IF(AND($G64&lt;&gt;"",ISNUMBER(J64)),IF(MATCH(M64,M:M,0)&lt;ROW(M64),"NC",IF(N64&lt;=O$2,(O$2*4)-N64+1,O$2*2)),"")</f>
      </c>
      <c r="M64" s="45">
        <f>CONCATENATE(G64,H64)</f>
      </c>
      <c r="N64" s="46">
        <f>IF($G64&lt;&gt;"",IF(MATCH(M64,M:M,0)&lt;ROW(M64),N63,N63+1),"")</f>
      </c>
      <c r="O64" s="47">
        <f>IF(J64&lt;&gt;"",IF(ISNUMBER(J64),100000-(J64*1000)-K64,-1000000),-9999999)</f>
        <v>-9999999</v>
      </c>
    </row>
    <row r="65" spans="2:15" ht="12.75">
      <c r="B65" s="48">
        <f>IF(OR($D65&lt;&gt;"",$G65&lt;&gt;""),B$3,"")</f>
      </c>
      <c r="C65" s="49">
        <f>IF(OR($D65&lt;&gt;"",$G65&lt;&gt;""),C$3,"")</f>
      </c>
      <c r="D65" s="50"/>
      <c r="E65" s="51">
        <f>IF($D65&lt;&gt;"",E$3,"")</f>
      </c>
      <c r="F65" s="48">
        <f>IF($G65&lt;&gt;"",RANK(O65,O$4:O$204),"")</f>
      </c>
      <c r="G65" s="56"/>
      <c r="H65" s="56"/>
      <c r="I65" s="52"/>
      <c r="J65" s="50"/>
      <c r="K65" s="54"/>
      <c r="L65" s="55">
        <f>IF(AND($G65&lt;&gt;"",ISNUMBER(J65)),IF(MATCH(M65,M:M,0)&lt;ROW(M65),"NC",IF(N65&lt;=O$2,(O$2*4)-N65+1,O$2*2)),"")</f>
      </c>
      <c r="M65" s="45">
        <f>CONCATENATE(G65,H65)</f>
      </c>
      <c r="N65" s="46">
        <f>IF($G65&lt;&gt;"",IF(MATCH(M65,M:M,0)&lt;ROW(M65),N64,N64+1),"")</f>
      </c>
      <c r="O65" s="47">
        <f>IF(J65&lt;&gt;"",IF(ISNUMBER(J65),100000-(J65*1000)-K65,-1000000),-9999999)</f>
        <v>-9999999</v>
      </c>
    </row>
    <row r="66" spans="2:15" ht="12.75">
      <c r="B66" s="48">
        <f>IF(OR($D66&lt;&gt;"",$G66&lt;&gt;""),B$3,"")</f>
      </c>
      <c r="C66" s="49">
        <f>IF(OR($D66&lt;&gt;"",$G66&lt;&gt;""),C$3,"")</f>
      </c>
      <c r="D66" s="50"/>
      <c r="E66" s="51">
        <f>IF($D66&lt;&gt;"",E$3,"")</f>
      </c>
      <c r="F66" s="48">
        <f>IF($G66&lt;&gt;"",RANK(O66,O$4:O$204),"")</f>
      </c>
      <c r="G66" s="56"/>
      <c r="H66" s="56"/>
      <c r="I66" s="52"/>
      <c r="J66" s="50"/>
      <c r="K66" s="54"/>
      <c r="L66" s="55">
        <f>IF(AND($G66&lt;&gt;"",ISNUMBER(J66)),IF(MATCH(M66,M:M,0)&lt;ROW(M66),"NC",IF(N66&lt;=O$2,(O$2*4)-N66+1,O$2*2)),"")</f>
      </c>
      <c r="M66" s="45">
        <f>CONCATENATE(G66,H66)</f>
      </c>
      <c r="N66" s="46">
        <f>IF($G66&lt;&gt;"",IF(MATCH(M66,M:M,0)&lt;ROW(M66),N65,N65+1),"")</f>
      </c>
      <c r="O66" s="47">
        <f>IF(J66&lt;&gt;"",IF(ISNUMBER(J66),100000-(J66*1000)-K66,-1000000),-9999999)</f>
        <v>-9999999</v>
      </c>
    </row>
    <row r="67" spans="2:15" ht="12.75">
      <c r="B67" s="48">
        <f>IF(OR($D67&lt;&gt;"",$G67&lt;&gt;""),B$3,"")</f>
      </c>
      <c r="C67" s="49">
        <f>IF(OR($D67&lt;&gt;"",$G67&lt;&gt;""),C$3,"")</f>
      </c>
      <c r="D67" s="50"/>
      <c r="E67" s="51">
        <f>IF($D67&lt;&gt;"",E$3,"")</f>
      </c>
      <c r="F67" s="48">
        <f>IF($G67&lt;&gt;"",RANK(O67,O$4:O$204),"")</f>
      </c>
      <c r="G67" s="56"/>
      <c r="H67" s="56"/>
      <c r="I67" s="52"/>
      <c r="J67" s="50"/>
      <c r="K67" s="54"/>
      <c r="L67" s="55">
        <f>IF(AND($G67&lt;&gt;"",ISNUMBER(J67)),IF(MATCH(M67,M:M,0)&lt;ROW(M67),"NC",IF(N67&lt;=O$2,(O$2*4)-N67+1,O$2*2)),"")</f>
      </c>
      <c r="M67" s="45">
        <f>CONCATENATE(G67,H67)</f>
      </c>
      <c r="N67" s="46">
        <f>IF($G67&lt;&gt;"",IF(MATCH(M67,M:M,0)&lt;ROW(M67),N66,N66+1),"")</f>
      </c>
      <c r="O67" s="47">
        <f>IF(J67&lt;&gt;"",IF(ISNUMBER(J67),100000-(J67*1000)-K67,-1000000),-9999999)</f>
        <v>-9999999</v>
      </c>
    </row>
    <row r="68" spans="2:15" ht="12.75">
      <c r="B68" s="48">
        <f>IF(OR($D68&lt;&gt;"",$G68&lt;&gt;""),B$3,"")</f>
      </c>
      <c r="C68" s="49">
        <f>IF(OR($D68&lt;&gt;"",$G68&lt;&gt;""),C$3,"")</f>
      </c>
      <c r="D68" s="50"/>
      <c r="E68" s="51">
        <f>IF($D68&lt;&gt;"",E$3,"")</f>
      </c>
      <c r="F68" s="48">
        <f>IF($G68&lt;&gt;"",RANK(O68,O$4:O$204),"")</f>
      </c>
      <c r="G68" s="56"/>
      <c r="H68" s="56"/>
      <c r="I68" s="52"/>
      <c r="J68" s="50"/>
      <c r="K68" s="54"/>
      <c r="L68" s="55">
        <f>IF(AND($G68&lt;&gt;"",ISNUMBER(J68)),IF(MATCH(M68,M:M,0)&lt;ROW(M68),"NC",IF(N68&lt;=O$2,(O$2*4)-N68+1,O$2*2)),"")</f>
      </c>
      <c r="M68" s="45">
        <f>CONCATENATE(G68,H68)</f>
      </c>
      <c r="N68" s="46">
        <f>IF($G68&lt;&gt;"",IF(MATCH(M68,M:M,0)&lt;ROW(M68),N67,N67+1),"")</f>
      </c>
      <c r="O68" s="47">
        <f>IF(J68&lt;&gt;"",IF(ISNUMBER(J68),100000-(J68*1000)-K68,-1000000),-9999999)</f>
        <v>-9999999</v>
      </c>
    </row>
    <row r="69" spans="2:15" ht="12.75">
      <c r="B69" s="48">
        <f>IF(OR($D69&lt;&gt;"",$G69&lt;&gt;""),B$3,"")</f>
      </c>
      <c r="C69" s="49">
        <f>IF(OR($D69&lt;&gt;"",$G69&lt;&gt;""),C$3,"")</f>
      </c>
      <c r="D69" s="50"/>
      <c r="E69" s="51">
        <f>IF($D69&lt;&gt;"",E$3,"")</f>
      </c>
      <c r="F69" s="48">
        <f>IF($G69&lt;&gt;"",RANK(O69,O$4:O$204),"")</f>
      </c>
      <c r="G69" s="56"/>
      <c r="H69" s="56"/>
      <c r="I69" s="52"/>
      <c r="J69" s="50"/>
      <c r="K69" s="54"/>
      <c r="L69" s="55">
        <f>IF(AND($G69&lt;&gt;"",ISNUMBER(J69)),IF(MATCH(M69,M:M,0)&lt;ROW(M69),"NC",IF(N69&lt;=O$2,(O$2*4)-N69+1,O$2*2)),"")</f>
      </c>
      <c r="M69" s="45">
        <f>CONCATENATE(G69,H69)</f>
      </c>
      <c r="N69" s="46">
        <f>IF($G69&lt;&gt;"",IF(MATCH(M69,M:M,0)&lt;ROW(M69),N68,N68+1),"")</f>
      </c>
      <c r="O69" s="47">
        <f>IF(J69&lt;&gt;"",IF(ISNUMBER(J69),100000-(J69*1000)-K69,-1000000),-9999999)</f>
        <v>-9999999</v>
      </c>
    </row>
    <row r="70" spans="2:15" ht="12.75">
      <c r="B70" s="48">
        <f>IF(OR($D70&lt;&gt;"",$G70&lt;&gt;""),B$3,"")</f>
      </c>
      <c r="C70" s="49">
        <f>IF(OR($D70&lt;&gt;"",$G70&lt;&gt;""),C$3,"")</f>
      </c>
      <c r="D70" s="50"/>
      <c r="E70" s="51">
        <f>IF($D70&lt;&gt;"",E$3,"")</f>
      </c>
      <c r="F70" s="48">
        <f>IF($G70&lt;&gt;"",RANK(O70,O$4:O$204),"")</f>
      </c>
      <c r="G70" s="56"/>
      <c r="H70" s="56"/>
      <c r="I70" s="52"/>
      <c r="J70" s="50"/>
      <c r="K70" s="54"/>
      <c r="L70" s="55">
        <f>IF(AND($G70&lt;&gt;"",ISNUMBER(J70)),IF(MATCH(M70,M:M,0)&lt;ROW(M70),"NC",IF(N70&lt;=O$2,(O$2*4)-N70+1,O$2*2)),"")</f>
      </c>
      <c r="M70" s="45">
        <f>CONCATENATE(G70,H70)</f>
      </c>
      <c r="N70" s="46">
        <f>IF($G70&lt;&gt;"",IF(MATCH(M70,M:M,0)&lt;ROW(M70),N69,N69+1),"")</f>
      </c>
      <c r="O70" s="47">
        <f>IF(J70&lt;&gt;"",IF(ISNUMBER(J70),100000-(J70*1000)-K70,-1000000),-9999999)</f>
        <v>-9999999</v>
      </c>
    </row>
    <row r="71" spans="2:15" ht="12.75">
      <c r="B71" s="48">
        <f>IF(OR($D71&lt;&gt;"",$G71&lt;&gt;""),B$3,"")</f>
      </c>
      <c r="C71" s="49">
        <f>IF(OR($D71&lt;&gt;"",$G71&lt;&gt;""),C$3,"")</f>
      </c>
      <c r="D71" s="50"/>
      <c r="E71" s="51">
        <f>IF($D71&lt;&gt;"",E$3,"")</f>
      </c>
      <c r="F71" s="48">
        <f>IF($G71&lt;&gt;"",RANK(O71,O$4:O$204),"")</f>
      </c>
      <c r="G71" s="56"/>
      <c r="H71" s="56"/>
      <c r="I71" s="52"/>
      <c r="J71" s="50"/>
      <c r="K71" s="54"/>
      <c r="L71" s="55">
        <f>IF(AND($G71&lt;&gt;"",ISNUMBER(J71)),IF(MATCH(M71,M:M,0)&lt;ROW(M71),"NC",IF(N71&lt;=O$2,(O$2*4)-N71+1,O$2*2)),"")</f>
      </c>
      <c r="M71" s="45">
        <f>CONCATENATE(G71,H71)</f>
      </c>
      <c r="N71" s="46">
        <f>IF($G71&lt;&gt;"",IF(MATCH(M71,M:M,0)&lt;ROW(M71),N70,N70+1),"")</f>
      </c>
      <c r="O71" s="47">
        <f>IF(J71&lt;&gt;"",IF(ISNUMBER(J71),100000-(J71*1000)-K71,-1000000),-9999999)</f>
        <v>-9999999</v>
      </c>
    </row>
    <row r="72" spans="2:15" ht="12.75">
      <c r="B72" s="48">
        <f>IF(OR($D72&lt;&gt;"",$G72&lt;&gt;""),B$3,"")</f>
      </c>
      <c r="C72" s="49">
        <f>IF(OR($D72&lt;&gt;"",$G72&lt;&gt;""),C$3,"")</f>
      </c>
      <c r="D72" s="50"/>
      <c r="E72" s="51">
        <f>IF($D72&lt;&gt;"",E$3,"")</f>
      </c>
      <c r="F72" s="48">
        <f>IF($G72&lt;&gt;"",RANK(O72,O$4:O$204),"")</f>
      </c>
      <c r="G72" s="56"/>
      <c r="H72" s="56"/>
      <c r="I72" s="52"/>
      <c r="J72" s="50"/>
      <c r="K72" s="54"/>
      <c r="L72" s="55">
        <f>IF(AND($G72&lt;&gt;"",ISNUMBER(J72)),IF(MATCH(M72,M:M,0)&lt;ROW(M72),"NC",IF(N72&lt;=O$2,(O$2*4)-N72+1,O$2*2)),"")</f>
      </c>
      <c r="M72" s="45">
        <f>CONCATENATE(G72,H72)</f>
      </c>
      <c r="N72" s="46">
        <f>IF($G72&lt;&gt;"",IF(MATCH(M72,M:M,0)&lt;ROW(M72),N71,N71+1),"")</f>
      </c>
      <c r="O72" s="47">
        <f>IF(J72&lt;&gt;"",IF(ISNUMBER(J72),100000-(J72*1000)-K72,-1000000),-9999999)</f>
        <v>-9999999</v>
      </c>
    </row>
    <row r="73" spans="2:15" ht="12.75">
      <c r="B73" s="48">
        <f>IF(OR($D73&lt;&gt;"",$G73&lt;&gt;""),B$3,"")</f>
      </c>
      <c r="C73" s="49">
        <f>IF(OR($D73&lt;&gt;"",$G73&lt;&gt;""),C$3,"")</f>
      </c>
      <c r="D73" s="50"/>
      <c r="E73" s="51">
        <f>IF($D73&lt;&gt;"",E$3,"")</f>
      </c>
      <c r="F73" s="48">
        <f>IF($G73&lt;&gt;"",RANK(O73,O$4:O$204),"")</f>
      </c>
      <c r="G73" s="56"/>
      <c r="H73" s="56"/>
      <c r="I73" s="52"/>
      <c r="J73" s="50"/>
      <c r="K73" s="54"/>
      <c r="L73" s="55">
        <f>IF(AND($G73&lt;&gt;"",ISNUMBER(J73)),IF(MATCH(M73,M:M,0)&lt;ROW(M73),"NC",IF(N73&lt;=O$2,(O$2*4)-N73+1,O$2*2)),"")</f>
      </c>
      <c r="M73" s="45">
        <f>CONCATENATE(G73,H73)</f>
      </c>
      <c r="N73" s="46">
        <f>IF($G73&lt;&gt;"",IF(MATCH(M73,M:M,0)&lt;ROW(M73),N72,N72+1),"")</f>
      </c>
      <c r="O73" s="47">
        <f>IF(J73&lt;&gt;"",IF(ISNUMBER(J73),100000-(J73*1000)-K73,-1000000),-9999999)</f>
        <v>-9999999</v>
      </c>
    </row>
    <row r="74" spans="2:15" ht="12.75">
      <c r="B74" s="48">
        <f>IF(OR($D74&lt;&gt;"",$G74&lt;&gt;""),B$3,"")</f>
      </c>
      <c r="C74" s="49">
        <f>IF(OR($D74&lt;&gt;"",$G74&lt;&gt;""),C$3,"")</f>
      </c>
      <c r="D74" s="50"/>
      <c r="E74" s="51">
        <f>IF($D74&lt;&gt;"",E$3,"")</f>
      </c>
      <c r="F74" s="48">
        <f>IF($G74&lt;&gt;"",RANK(O74,O$4:O$204),"")</f>
      </c>
      <c r="G74" s="56"/>
      <c r="H74" s="56"/>
      <c r="I74" s="52"/>
      <c r="J74" s="50"/>
      <c r="K74" s="54"/>
      <c r="L74" s="55">
        <f>IF(AND($G74&lt;&gt;"",ISNUMBER(J74)),IF(MATCH(M74,M:M,0)&lt;ROW(M74),"NC",IF(N74&lt;=O$2,(O$2*4)-N74+1,O$2*2)),"")</f>
      </c>
      <c r="M74" s="45">
        <f>CONCATENATE(G74,H74)</f>
      </c>
      <c r="N74" s="46">
        <f>IF($G74&lt;&gt;"",IF(MATCH(M74,M:M,0)&lt;ROW(M74),N73,N73+1),"")</f>
      </c>
      <c r="O74" s="47">
        <f>IF(J74&lt;&gt;"",IF(ISNUMBER(J74),100000-(J74*1000)-K74,-1000000),-9999999)</f>
        <v>-9999999</v>
      </c>
    </row>
    <row r="75" spans="2:15" ht="12.75">
      <c r="B75" s="48">
        <f>IF(OR($D75&lt;&gt;"",$G75&lt;&gt;""),B$3,"")</f>
      </c>
      <c r="C75" s="49">
        <f>IF(OR($D75&lt;&gt;"",$G75&lt;&gt;""),C$3,"")</f>
      </c>
      <c r="D75" s="50"/>
      <c r="E75" s="51">
        <f>IF($D75&lt;&gt;"",E$3,"")</f>
      </c>
      <c r="F75" s="48">
        <f>IF($G75&lt;&gt;"",RANK(O75,O$4:O$204),"")</f>
      </c>
      <c r="G75" s="56"/>
      <c r="H75" s="56"/>
      <c r="I75" s="52"/>
      <c r="J75" s="50"/>
      <c r="K75" s="54"/>
      <c r="L75" s="55">
        <f>IF(AND($G75&lt;&gt;"",ISNUMBER(J75)),IF(MATCH(M75,M:M,0)&lt;ROW(M75),"NC",IF(N75&lt;=O$2,(O$2*4)-N75+1,O$2*2)),"")</f>
      </c>
      <c r="M75" s="45">
        <f>CONCATENATE(G75,H75)</f>
      </c>
      <c r="N75" s="46">
        <f>IF($G75&lt;&gt;"",IF(MATCH(M75,M:M,0)&lt;ROW(M75),N74,N74+1),"")</f>
      </c>
      <c r="O75" s="47">
        <f>IF(J75&lt;&gt;"",IF(ISNUMBER(J75),100000-(J75*1000)-K75,-1000000),-9999999)</f>
        <v>-9999999</v>
      </c>
    </row>
    <row r="76" spans="2:15" ht="12.75">
      <c r="B76" s="48">
        <f>IF(OR($D76&lt;&gt;"",$G76&lt;&gt;""),B$3,"")</f>
      </c>
      <c r="C76" s="49">
        <f>IF(OR($D76&lt;&gt;"",$G76&lt;&gt;""),C$3,"")</f>
      </c>
      <c r="D76" s="50"/>
      <c r="E76" s="51">
        <f>IF($D76&lt;&gt;"",E$3,"")</f>
      </c>
      <c r="F76" s="48">
        <f>IF($G76&lt;&gt;"",RANK(O76,O$4:O$204),"")</f>
      </c>
      <c r="G76" s="56"/>
      <c r="H76" s="56"/>
      <c r="I76" s="52"/>
      <c r="J76" s="50"/>
      <c r="K76" s="54"/>
      <c r="L76" s="55">
        <f>IF(AND($G76&lt;&gt;"",ISNUMBER(J76)),IF(MATCH(M76,M:M,0)&lt;ROW(M76),"NC",IF(N76&lt;=O$2,(O$2*4)-N76+1,O$2*2)),"")</f>
      </c>
      <c r="M76" s="45">
        <f>CONCATENATE(G76,H76)</f>
      </c>
      <c r="N76" s="46">
        <f>IF($G76&lt;&gt;"",IF(MATCH(M76,M:M,0)&lt;ROW(M76),N75,N75+1),"")</f>
      </c>
      <c r="O76" s="47">
        <f>IF(J76&lt;&gt;"",IF(ISNUMBER(J76),100000-(J76*1000)-K76,-1000000),-9999999)</f>
        <v>-9999999</v>
      </c>
    </row>
    <row r="77" spans="2:15" ht="12.75">
      <c r="B77" s="48">
        <f>IF(OR($D77&lt;&gt;"",$G77&lt;&gt;""),B$3,"")</f>
      </c>
      <c r="C77" s="49">
        <f>IF(OR($D77&lt;&gt;"",$G77&lt;&gt;""),C$3,"")</f>
      </c>
      <c r="D77" s="50"/>
      <c r="E77" s="51">
        <f>IF($D77&lt;&gt;"",E$3,"")</f>
      </c>
      <c r="F77" s="48">
        <f>IF($G77&lt;&gt;"",RANK(O77,O$4:O$204),"")</f>
      </c>
      <c r="G77" s="56"/>
      <c r="H77" s="56"/>
      <c r="I77" s="52"/>
      <c r="J77" s="50"/>
      <c r="K77" s="54"/>
      <c r="L77" s="55">
        <f>IF(AND($G77&lt;&gt;"",ISNUMBER(J77)),IF(MATCH(M77,M:M,0)&lt;ROW(M77),"NC",IF(N77&lt;=O$2,(O$2*4)-N77+1,O$2*2)),"")</f>
      </c>
      <c r="M77" s="45">
        <f>CONCATENATE(G77,H77)</f>
      </c>
      <c r="N77" s="46">
        <f>IF($G77&lt;&gt;"",IF(MATCH(M77,M:M,0)&lt;ROW(M77),N76,N76+1),"")</f>
      </c>
      <c r="O77" s="47">
        <f>IF(J77&lt;&gt;"",IF(ISNUMBER(J77),100000-(J77*1000)-K77,-1000000),-9999999)</f>
        <v>-9999999</v>
      </c>
    </row>
    <row r="78" spans="2:15" ht="12.75">
      <c r="B78" s="48">
        <f>IF(OR($D78&lt;&gt;"",$G78&lt;&gt;""),B$3,"")</f>
      </c>
      <c r="C78" s="49">
        <f>IF(OR($D78&lt;&gt;"",$G78&lt;&gt;""),C$3,"")</f>
      </c>
      <c r="D78" s="50"/>
      <c r="E78" s="51">
        <f>IF($D78&lt;&gt;"",E$3,"")</f>
      </c>
      <c r="F78" s="48">
        <f>IF($G78&lt;&gt;"",RANK(O78,O$4:O$204),"")</f>
      </c>
      <c r="G78" s="56"/>
      <c r="H78" s="56"/>
      <c r="I78" s="52"/>
      <c r="J78" s="50"/>
      <c r="K78" s="54"/>
      <c r="L78" s="55">
        <f>IF(AND($G78&lt;&gt;"",ISNUMBER(J78)),IF(MATCH(M78,M:M,0)&lt;ROW(M78),"NC",IF(N78&lt;=O$2,(O$2*4)-N78+1,O$2*2)),"")</f>
      </c>
      <c r="M78" s="45">
        <f>CONCATENATE(G78,H78)</f>
      </c>
      <c r="N78" s="46">
        <f>IF($G78&lt;&gt;"",IF(MATCH(M78,M:M,0)&lt;ROW(M78),N77,N77+1),"")</f>
      </c>
      <c r="O78" s="47">
        <f>IF(J78&lt;&gt;"",IF(ISNUMBER(J78),100000-(J78*1000)-K78,-1000000),-9999999)</f>
        <v>-9999999</v>
      </c>
    </row>
    <row r="79" spans="2:15" ht="12.75">
      <c r="B79" s="48">
        <f>IF(OR($D79&lt;&gt;"",$G79&lt;&gt;""),B$3,"")</f>
      </c>
      <c r="C79" s="49">
        <f>IF(OR($D79&lt;&gt;"",$G79&lt;&gt;""),C$3,"")</f>
      </c>
      <c r="D79" s="50"/>
      <c r="E79" s="51">
        <f>IF($D79&lt;&gt;"",E$3,"")</f>
      </c>
      <c r="F79" s="48">
        <f>IF($G79&lt;&gt;"",RANK(O79,O$4:O$204),"")</f>
      </c>
      <c r="G79" s="56"/>
      <c r="H79" s="56"/>
      <c r="I79" s="52"/>
      <c r="J79" s="50"/>
      <c r="K79" s="54"/>
      <c r="L79" s="55">
        <f>IF(AND($G79&lt;&gt;"",ISNUMBER(J79)),IF(MATCH(M79,M:M,0)&lt;ROW(M79),"NC",IF(N79&lt;=O$2,(O$2*4)-N79+1,O$2*2)),"")</f>
      </c>
      <c r="M79" s="45">
        <f>CONCATENATE(G79,H79)</f>
      </c>
      <c r="N79" s="46">
        <f>IF($G79&lt;&gt;"",IF(MATCH(M79,M:M,0)&lt;ROW(M79),N78,N78+1),"")</f>
      </c>
      <c r="O79" s="47">
        <f>IF(J79&lt;&gt;"",IF(ISNUMBER(J79),100000-(J79*1000)-K79,-1000000),-9999999)</f>
        <v>-9999999</v>
      </c>
    </row>
    <row r="80" spans="2:15" ht="12.75">
      <c r="B80" s="48">
        <f>IF(OR($D80&lt;&gt;"",$G80&lt;&gt;""),B$3,"")</f>
      </c>
      <c r="C80" s="49">
        <f>IF(OR($D80&lt;&gt;"",$G80&lt;&gt;""),C$3,"")</f>
      </c>
      <c r="D80" s="50"/>
      <c r="E80" s="51">
        <f>IF($D80&lt;&gt;"",E$3,"")</f>
      </c>
      <c r="F80" s="48">
        <f>IF($G80&lt;&gt;"",RANK(O80,O$4:O$204),"")</f>
      </c>
      <c r="G80" s="56"/>
      <c r="H80" s="56"/>
      <c r="I80" s="52"/>
      <c r="J80" s="50"/>
      <c r="K80" s="54"/>
      <c r="L80" s="55">
        <f>IF(AND($G80&lt;&gt;"",ISNUMBER(J80)),IF(MATCH(M80,M:M,0)&lt;ROW(M80),"NC",IF(N80&lt;=O$2,(O$2*4)-N80+1,O$2*2)),"")</f>
      </c>
      <c r="M80" s="45">
        <f>CONCATENATE(G80,H80)</f>
      </c>
      <c r="N80" s="46">
        <f>IF($G80&lt;&gt;"",IF(MATCH(M80,M:M,0)&lt;ROW(M80),N79,N79+1),"")</f>
      </c>
      <c r="O80" s="47">
        <f>IF(J80&lt;&gt;"",IF(ISNUMBER(J80),100000-(J80*1000)-K80,-1000000),-9999999)</f>
        <v>-9999999</v>
      </c>
    </row>
    <row r="81" spans="2:15" ht="12.75">
      <c r="B81" s="48">
        <f>IF(OR($D81&lt;&gt;"",$G81&lt;&gt;""),B$3,"")</f>
      </c>
      <c r="C81" s="49">
        <f>IF(OR($D81&lt;&gt;"",$G81&lt;&gt;""),C$3,"")</f>
      </c>
      <c r="D81" s="50"/>
      <c r="E81" s="51">
        <f>IF($D81&lt;&gt;"",E$3,"")</f>
      </c>
      <c r="F81" s="48">
        <f>IF($G81&lt;&gt;"",RANK(O81,O$4:O$204),"")</f>
      </c>
      <c r="G81" s="56"/>
      <c r="H81" s="56"/>
      <c r="I81" s="52"/>
      <c r="J81" s="50"/>
      <c r="K81" s="54"/>
      <c r="L81" s="55">
        <f>IF(AND($G81&lt;&gt;"",ISNUMBER(J81)),IF(MATCH(M81,M:M,0)&lt;ROW(M81),"NC",IF(N81&lt;=O$2,(O$2*4)-N81+1,O$2*2)),"")</f>
      </c>
      <c r="M81" s="45">
        <f>CONCATENATE(G81,H81)</f>
      </c>
      <c r="N81" s="46">
        <f>IF($G81&lt;&gt;"",IF(MATCH(M81,M:M,0)&lt;ROW(M81),N80,N80+1),"")</f>
      </c>
      <c r="O81" s="47">
        <f>IF(J81&lt;&gt;"",IF(ISNUMBER(J81),100000-(J81*1000)-K81,-1000000),-9999999)</f>
        <v>-9999999</v>
      </c>
    </row>
    <row r="82" spans="2:15" ht="12.75">
      <c r="B82" s="48">
        <f>IF(OR($D82&lt;&gt;"",$G82&lt;&gt;""),B$3,"")</f>
      </c>
      <c r="C82" s="49">
        <f>IF(OR($D82&lt;&gt;"",$G82&lt;&gt;""),C$3,"")</f>
      </c>
      <c r="D82" s="50"/>
      <c r="E82" s="51">
        <f>IF($D82&lt;&gt;"",E$3,"")</f>
      </c>
      <c r="F82" s="48">
        <f>IF($G82&lt;&gt;"",RANK(O82,O$4:O$204),"")</f>
      </c>
      <c r="G82" s="56"/>
      <c r="H82" s="56"/>
      <c r="I82" s="52"/>
      <c r="J82" s="50"/>
      <c r="K82" s="54"/>
      <c r="L82" s="55">
        <f>IF(AND($G82&lt;&gt;"",ISNUMBER(J82)),IF(MATCH(M82,M:M,0)&lt;ROW(M82),"NC",IF(N82&lt;=O$2,(O$2*4)-N82+1,O$2*2)),"")</f>
      </c>
      <c r="M82" s="45">
        <f>CONCATENATE(G82,H82)</f>
      </c>
      <c r="N82" s="46">
        <f>IF($G82&lt;&gt;"",IF(MATCH(M82,M:M,0)&lt;ROW(M82),N81,N81+1),"")</f>
      </c>
      <c r="O82" s="47">
        <f>IF(J82&lt;&gt;"",IF(ISNUMBER(J82),100000-(J82*1000)-K82,-1000000),-9999999)</f>
        <v>-9999999</v>
      </c>
    </row>
    <row r="83" spans="2:15" ht="12.75">
      <c r="B83" s="48">
        <f>IF(OR($D83&lt;&gt;"",$G83&lt;&gt;""),B$3,"")</f>
      </c>
      <c r="C83" s="49">
        <f>IF(OR($D83&lt;&gt;"",$G83&lt;&gt;""),C$3,"")</f>
      </c>
      <c r="D83" s="50"/>
      <c r="E83" s="51">
        <f>IF($D83&lt;&gt;"",E$3,"")</f>
      </c>
      <c r="F83" s="48">
        <f>IF($G83&lt;&gt;"",RANK(O83,O$4:O$204),"")</f>
      </c>
      <c r="G83" s="56"/>
      <c r="H83" s="56"/>
      <c r="I83" s="52"/>
      <c r="J83" s="50"/>
      <c r="K83" s="54"/>
      <c r="L83" s="55">
        <f>IF(AND($G83&lt;&gt;"",ISNUMBER(J83)),IF(MATCH(M83,M:M,0)&lt;ROW(M83),"NC",IF(N83&lt;=O$2,(O$2*4)-N83+1,O$2*2)),"")</f>
      </c>
      <c r="M83" s="45">
        <f>CONCATENATE(G83,H83)</f>
      </c>
      <c r="N83" s="46">
        <f>IF($G83&lt;&gt;"",IF(MATCH(M83,M:M,0)&lt;ROW(M83),N82,N82+1),"")</f>
      </c>
      <c r="O83" s="47">
        <f>IF(J83&lt;&gt;"",IF(ISNUMBER(J83),100000-(J83*1000)-K83,-1000000),-9999999)</f>
        <v>-9999999</v>
      </c>
    </row>
    <row r="84" spans="2:15" ht="12.75">
      <c r="B84" s="48">
        <f>IF(OR($D84&lt;&gt;"",$G84&lt;&gt;""),B$3,"")</f>
      </c>
      <c r="C84" s="49">
        <f>IF(OR($D84&lt;&gt;"",$G84&lt;&gt;""),C$3,"")</f>
      </c>
      <c r="D84" s="50"/>
      <c r="E84" s="51">
        <f>IF($D84&lt;&gt;"",E$3,"")</f>
      </c>
      <c r="F84" s="48">
        <f>IF($G84&lt;&gt;"",RANK(O84,O$4:O$204),"")</f>
      </c>
      <c r="G84" s="56"/>
      <c r="H84" s="56"/>
      <c r="I84" s="52"/>
      <c r="J84" s="50"/>
      <c r="K84" s="54"/>
      <c r="L84" s="55">
        <f>IF(AND($G84&lt;&gt;"",ISNUMBER(J84)),IF(MATCH(M84,M:M,0)&lt;ROW(M84),"NC",IF(N84&lt;=O$2,(O$2*4)-N84+1,O$2*2)),"")</f>
      </c>
      <c r="M84" s="45">
        <f>CONCATENATE(G84,H84)</f>
      </c>
      <c r="N84" s="46">
        <f>IF($G84&lt;&gt;"",IF(MATCH(M84,M:M,0)&lt;ROW(M84),N83,N83+1),"")</f>
      </c>
      <c r="O84" s="47">
        <f>IF(J84&lt;&gt;"",IF(ISNUMBER(J84),100000-(J84*1000)-K84,-1000000),-9999999)</f>
        <v>-9999999</v>
      </c>
    </row>
    <row r="85" spans="2:15" ht="12.75">
      <c r="B85" s="48">
        <f>IF(OR($D85&lt;&gt;"",$G85&lt;&gt;""),B$3,"")</f>
      </c>
      <c r="C85" s="49">
        <f>IF(OR($D85&lt;&gt;"",$G85&lt;&gt;""),C$3,"")</f>
      </c>
      <c r="D85" s="50"/>
      <c r="E85" s="51">
        <f>IF($D85&lt;&gt;"",E$3,"")</f>
      </c>
      <c r="F85" s="48">
        <f>IF($G85&lt;&gt;"",RANK(O85,O$4:O$204),"")</f>
      </c>
      <c r="G85" s="56"/>
      <c r="H85" s="56"/>
      <c r="I85" s="52"/>
      <c r="J85" s="50"/>
      <c r="K85" s="54"/>
      <c r="L85" s="55">
        <f>IF(AND($G85&lt;&gt;"",ISNUMBER(J85)),IF(MATCH(M85,M:M,0)&lt;ROW(M85),"NC",IF(N85&lt;=O$2,(O$2*4)-N85+1,O$2*2)),"")</f>
      </c>
      <c r="M85" s="45">
        <f>CONCATENATE(G85,H85)</f>
      </c>
      <c r="N85" s="46">
        <f>IF($G85&lt;&gt;"",IF(MATCH(M85,M:M,0)&lt;ROW(M85),N84,N84+1),"")</f>
      </c>
      <c r="O85" s="47">
        <f>IF(J85&lt;&gt;"",IF(ISNUMBER(J85),100000-(J85*1000)-K85,-1000000),-9999999)</f>
        <v>-9999999</v>
      </c>
    </row>
    <row r="86" spans="2:15" ht="12.75">
      <c r="B86" s="48">
        <f>IF(OR($D86&lt;&gt;"",$G86&lt;&gt;""),B$3,"")</f>
      </c>
      <c r="C86" s="49">
        <f>IF(OR($D86&lt;&gt;"",$G86&lt;&gt;""),C$3,"")</f>
      </c>
      <c r="D86" s="50"/>
      <c r="E86" s="51">
        <f>IF($D86&lt;&gt;"",E$3,"")</f>
      </c>
      <c r="F86" s="48">
        <f>IF($G86&lt;&gt;"",RANK(O86,O$4:O$204),"")</f>
      </c>
      <c r="G86" s="56"/>
      <c r="H86" s="56"/>
      <c r="I86" s="52"/>
      <c r="J86" s="50"/>
      <c r="K86" s="54"/>
      <c r="L86" s="55">
        <f>IF(AND($G86&lt;&gt;"",ISNUMBER(J86)),IF(MATCH(M86,M:M,0)&lt;ROW(M86),"NC",IF(N86&lt;=O$2,(O$2*4)-N86+1,O$2*2)),"")</f>
      </c>
      <c r="M86" s="45">
        <f>CONCATENATE(G86,H86)</f>
      </c>
      <c r="N86" s="46">
        <f>IF($G86&lt;&gt;"",IF(MATCH(M86,M:M,0)&lt;ROW(M86),N85,N85+1),"")</f>
      </c>
      <c r="O86" s="47">
        <f>IF(J86&lt;&gt;"",IF(ISNUMBER(J86),100000-(J86*1000)-K86,-1000000),-9999999)</f>
        <v>-9999999</v>
      </c>
    </row>
    <row r="87" spans="2:15" ht="12.75">
      <c r="B87" s="48">
        <f>IF(OR($D87&lt;&gt;"",$G87&lt;&gt;""),B$3,"")</f>
      </c>
      <c r="C87" s="49">
        <f>IF(OR($D87&lt;&gt;"",$G87&lt;&gt;""),C$3,"")</f>
      </c>
      <c r="D87" s="50"/>
      <c r="E87" s="51">
        <f>IF($D87&lt;&gt;"",E$3,"")</f>
      </c>
      <c r="F87" s="48">
        <f>IF($G87&lt;&gt;"",RANK(O87,O$4:O$204),"")</f>
      </c>
      <c r="G87" s="56"/>
      <c r="H87" s="56"/>
      <c r="I87" s="52"/>
      <c r="J87" s="50"/>
      <c r="K87" s="54"/>
      <c r="L87" s="55">
        <f>IF(AND($G87&lt;&gt;"",ISNUMBER(J87)),IF(MATCH(M87,M:M,0)&lt;ROW(M87),"NC",IF(N87&lt;=O$2,(O$2*4)-N87+1,O$2*2)),"")</f>
      </c>
      <c r="M87" s="45">
        <f>CONCATENATE(G87,H87)</f>
      </c>
      <c r="N87" s="46">
        <f>IF($G87&lt;&gt;"",IF(MATCH(M87,M:M,0)&lt;ROW(M87),N86,N86+1),"")</f>
      </c>
      <c r="O87" s="47">
        <f>IF(J87&lt;&gt;"",IF(ISNUMBER(J87),100000-(J87*1000)-K87,-1000000),-9999999)</f>
        <v>-9999999</v>
      </c>
    </row>
    <row r="88" spans="2:15" ht="12.75">
      <c r="B88" s="48">
        <f>IF(OR($D88&lt;&gt;"",$G88&lt;&gt;""),B$3,"")</f>
      </c>
      <c r="C88" s="49">
        <f>IF(OR($D88&lt;&gt;"",$G88&lt;&gt;""),C$3,"")</f>
      </c>
      <c r="D88" s="50"/>
      <c r="E88" s="51">
        <f>IF($D88&lt;&gt;"",E$3,"")</f>
      </c>
      <c r="F88" s="48">
        <f>IF($G88&lt;&gt;"",RANK(O88,O$4:O$204),"")</f>
      </c>
      <c r="G88" s="56"/>
      <c r="H88" s="56"/>
      <c r="I88" s="52"/>
      <c r="J88" s="50"/>
      <c r="K88" s="54"/>
      <c r="L88" s="55">
        <f>IF(AND($G88&lt;&gt;"",ISNUMBER(J88)),IF(MATCH(M88,M:M,0)&lt;ROW(M88),"NC",IF(N88&lt;=O$2,(O$2*4)-N88+1,O$2*2)),"")</f>
      </c>
      <c r="M88" s="45">
        <f>CONCATENATE(G88,H88)</f>
      </c>
      <c r="N88" s="46">
        <f>IF($G88&lt;&gt;"",IF(MATCH(M88,M:M,0)&lt;ROW(M88),N87,N87+1),"")</f>
      </c>
      <c r="O88" s="47">
        <f>IF(J88&lt;&gt;"",IF(ISNUMBER(J88),100000-(J88*1000)-K88,-1000000),-9999999)</f>
        <v>-9999999</v>
      </c>
    </row>
    <row r="89" spans="2:15" ht="12.75">
      <c r="B89" s="48">
        <f>IF(OR($D89&lt;&gt;"",$G89&lt;&gt;""),B$3,"")</f>
      </c>
      <c r="C89" s="49">
        <f>IF(OR($D89&lt;&gt;"",$G89&lt;&gt;""),C$3,"")</f>
      </c>
      <c r="D89" s="50"/>
      <c r="E89" s="51">
        <f>IF($D89&lt;&gt;"",E$3,"")</f>
      </c>
      <c r="F89" s="48">
        <f>IF($G89&lt;&gt;"",RANK(O89,O$4:O$204),"")</f>
      </c>
      <c r="G89" s="56"/>
      <c r="H89" s="56"/>
      <c r="I89" s="52"/>
      <c r="J89" s="50"/>
      <c r="K89" s="54"/>
      <c r="L89" s="55">
        <f>IF(AND($G89&lt;&gt;"",ISNUMBER(J89)),IF(MATCH(M89,M:M,0)&lt;ROW(M89),"NC",IF(N89&lt;=O$2,(O$2*4)-N89+1,O$2*2)),"")</f>
      </c>
      <c r="M89" s="45">
        <f>CONCATENATE(G89,H89)</f>
      </c>
      <c r="N89" s="46">
        <f>IF($G89&lt;&gt;"",IF(MATCH(M89,M:M,0)&lt;ROW(M89),N88,N88+1),"")</f>
      </c>
      <c r="O89" s="47">
        <f>IF(J89&lt;&gt;"",IF(ISNUMBER(J89),100000-(J89*1000)-K89,-1000000),-9999999)</f>
        <v>-9999999</v>
      </c>
    </row>
    <row r="90" spans="2:15" ht="12.75">
      <c r="B90" s="48">
        <f>IF(OR($D90&lt;&gt;"",$G90&lt;&gt;""),B$3,"")</f>
      </c>
      <c r="C90" s="49">
        <f>IF(OR($D90&lt;&gt;"",$G90&lt;&gt;""),C$3,"")</f>
      </c>
      <c r="D90" s="50"/>
      <c r="E90" s="51">
        <f>IF($D90&lt;&gt;"",E$3,"")</f>
      </c>
      <c r="F90" s="48">
        <f>IF($G90&lt;&gt;"",RANK(O90,O$4:O$204),"")</f>
      </c>
      <c r="G90" s="56"/>
      <c r="H90" s="56"/>
      <c r="I90" s="52"/>
      <c r="J90" s="50"/>
      <c r="K90" s="54"/>
      <c r="L90" s="55">
        <f>IF(AND($G90&lt;&gt;"",ISNUMBER(J90)),IF(MATCH(M90,M:M,0)&lt;ROW(M90),"NC",IF(N90&lt;=O$2,(O$2*4)-N90+1,O$2*2)),"")</f>
      </c>
      <c r="M90" s="45">
        <f>CONCATENATE(G90,H90)</f>
      </c>
      <c r="N90" s="46">
        <f>IF($G90&lt;&gt;"",IF(MATCH(M90,M:M,0)&lt;ROW(M90),N89,N89+1),"")</f>
      </c>
      <c r="O90" s="47">
        <f>IF(J90&lt;&gt;"",IF(ISNUMBER(J90),100000-(J90*1000)-K90,-1000000),-9999999)</f>
        <v>-9999999</v>
      </c>
    </row>
    <row r="91" spans="2:15" ht="12.75">
      <c r="B91" s="48">
        <f>IF(OR($D91&lt;&gt;"",$G91&lt;&gt;""),B$3,"")</f>
      </c>
      <c r="C91" s="49">
        <f>IF(OR($D91&lt;&gt;"",$G91&lt;&gt;""),C$3,"")</f>
      </c>
      <c r="D91" s="50"/>
      <c r="E91" s="51">
        <f>IF($D91&lt;&gt;"",E$3,"")</f>
      </c>
      <c r="F91" s="48">
        <f>IF($G91&lt;&gt;"",RANK(O91,O$4:O$204),"")</f>
      </c>
      <c r="G91" s="56"/>
      <c r="H91" s="56"/>
      <c r="I91" s="52"/>
      <c r="J91" s="50"/>
      <c r="K91" s="54"/>
      <c r="L91" s="55">
        <f>IF(AND($G91&lt;&gt;"",ISNUMBER(J91)),IF(MATCH(M91,M:M,0)&lt;ROW(M91),"NC",IF(N91&lt;=O$2,(O$2*4)-N91+1,O$2*2)),"")</f>
      </c>
      <c r="M91" s="45">
        <f>CONCATENATE(G91,H91)</f>
      </c>
      <c r="N91" s="46">
        <f>IF($G91&lt;&gt;"",IF(MATCH(M91,M:M,0)&lt;ROW(M91),N90,N90+1),"")</f>
      </c>
      <c r="O91" s="47">
        <f>IF(J91&lt;&gt;"",IF(ISNUMBER(J91),100000-(J91*1000)-K91,-1000000),-9999999)</f>
        <v>-9999999</v>
      </c>
    </row>
    <row r="92" spans="2:15" ht="12.75">
      <c r="B92" s="48">
        <f>IF(OR($D92&lt;&gt;"",$G92&lt;&gt;""),B$3,"")</f>
      </c>
      <c r="C92" s="49">
        <f>IF(OR($D92&lt;&gt;"",$G92&lt;&gt;""),C$3,"")</f>
      </c>
      <c r="D92" s="50"/>
      <c r="E92" s="51">
        <f>IF($D92&lt;&gt;"",E$3,"")</f>
      </c>
      <c r="F92" s="48">
        <f>IF($G92&lt;&gt;"",RANK(O92,O$4:O$204),"")</f>
      </c>
      <c r="G92" s="56"/>
      <c r="H92" s="56"/>
      <c r="I92" s="52"/>
      <c r="J92" s="50"/>
      <c r="K92" s="54"/>
      <c r="L92" s="55">
        <f>IF(AND($G92&lt;&gt;"",ISNUMBER(J92)),IF(MATCH(M92,M:M,0)&lt;ROW(M92),"NC",IF(N92&lt;=O$2,(O$2*4)-N92+1,O$2*2)),"")</f>
      </c>
      <c r="M92" s="45">
        <f>CONCATENATE(G92,H92)</f>
      </c>
      <c r="N92" s="46">
        <f>IF($G92&lt;&gt;"",IF(MATCH(M92,M:M,0)&lt;ROW(M92),N91,N91+1),"")</f>
      </c>
      <c r="O92" s="47">
        <f>IF(J92&lt;&gt;"",IF(ISNUMBER(J92),100000-(J92*1000)-K92,-1000000),-9999999)</f>
        <v>-9999999</v>
      </c>
    </row>
    <row r="93" spans="2:15" ht="12.75">
      <c r="B93" s="48">
        <f>IF(OR($D93&lt;&gt;"",$G93&lt;&gt;""),B$3,"")</f>
      </c>
      <c r="C93" s="49">
        <f>IF(OR($D93&lt;&gt;"",$G93&lt;&gt;""),C$3,"")</f>
      </c>
      <c r="D93" s="50"/>
      <c r="E93" s="51">
        <f>IF($D93&lt;&gt;"",E$3,"")</f>
      </c>
      <c r="F93" s="48">
        <f>IF($G93&lt;&gt;"",RANK(O93,O$4:O$204),"")</f>
      </c>
      <c r="G93" s="56"/>
      <c r="H93" s="56"/>
      <c r="I93" s="52"/>
      <c r="J93" s="50"/>
      <c r="K93" s="54"/>
      <c r="L93" s="55">
        <f>IF(AND($G93&lt;&gt;"",ISNUMBER(J93)),IF(MATCH(M93,M:M,0)&lt;ROW(M93),"NC",IF(N93&lt;=O$2,(O$2*4)-N93+1,O$2*2)),"")</f>
      </c>
      <c r="M93" s="45">
        <f>CONCATENATE(G93,H93)</f>
      </c>
      <c r="N93" s="46">
        <f>IF($G93&lt;&gt;"",IF(MATCH(M93,M:M,0)&lt;ROW(M93),N92,N92+1),"")</f>
      </c>
      <c r="O93" s="47">
        <f>IF(J93&lt;&gt;"",IF(ISNUMBER(J93),100000-(J93*1000)-K93,-1000000),-9999999)</f>
        <v>-9999999</v>
      </c>
    </row>
    <row r="94" spans="2:15" ht="12.75">
      <c r="B94" s="48">
        <f>IF(OR($D94&lt;&gt;"",$G94&lt;&gt;""),B$3,"")</f>
      </c>
      <c r="C94" s="49">
        <f>IF(OR($D94&lt;&gt;"",$G94&lt;&gt;""),C$3,"")</f>
      </c>
      <c r="D94" s="50"/>
      <c r="E94" s="51">
        <f>IF($D94&lt;&gt;"",E$3,"")</f>
      </c>
      <c r="F94" s="48">
        <f>IF($G94&lt;&gt;"",RANK(O94,O$4:O$204),"")</f>
      </c>
      <c r="G94" s="56"/>
      <c r="H94" s="56"/>
      <c r="I94" s="52"/>
      <c r="J94" s="50"/>
      <c r="K94" s="54"/>
      <c r="L94" s="55">
        <f>IF(AND($G94&lt;&gt;"",ISNUMBER(J94)),IF(MATCH(M94,M:M,0)&lt;ROW(M94),"NC",IF(N94&lt;=O$2,(O$2*4)-N94+1,O$2*2)),"")</f>
      </c>
      <c r="M94" s="45">
        <f>CONCATENATE(G94,H94)</f>
      </c>
      <c r="N94" s="46">
        <f>IF($G94&lt;&gt;"",IF(MATCH(M94,M:M,0)&lt;ROW(M94),N93,N93+1),"")</f>
      </c>
      <c r="O94" s="47">
        <f>IF(J94&lt;&gt;"",IF(ISNUMBER(J94),100000-(J94*1000)-K94,-1000000),-9999999)</f>
        <v>-9999999</v>
      </c>
    </row>
    <row r="95" spans="2:15" ht="12.75">
      <c r="B95" s="48">
        <f>IF(OR($D95&lt;&gt;"",$G95&lt;&gt;""),B$3,"")</f>
      </c>
      <c r="C95" s="49">
        <f>IF(OR($D95&lt;&gt;"",$G95&lt;&gt;""),C$3,"")</f>
      </c>
      <c r="D95" s="50"/>
      <c r="E95" s="51">
        <f>IF($D95&lt;&gt;"",E$3,"")</f>
      </c>
      <c r="F95" s="48">
        <f>IF($G95&lt;&gt;"",RANK(O95,O$4:O$204),"")</f>
      </c>
      <c r="G95" s="56"/>
      <c r="H95" s="56"/>
      <c r="I95" s="52"/>
      <c r="J95" s="50"/>
      <c r="K95" s="54"/>
      <c r="L95" s="55">
        <f>IF(AND($G95&lt;&gt;"",ISNUMBER(J95)),IF(MATCH(M95,M:M,0)&lt;ROW(M95),"NC",IF(N95&lt;=O$2,(O$2*4)-N95+1,O$2*2)),"")</f>
      </c>
      <c r="M95" s="45">
        <f>CONCATENATE(G95,H95)</f>
      </c>
      <c r="N95" s="46">
        <f>IF($G95&lt;&gt;"",IF(MATCH(M95,M:M,0)&lt;ROW(M95),N94,N94+1),"")</f>
      </c>
      <c r="O95" s="47">
        <f>IF(J95&lt;&gt;"",IF(ISNUMBER(J95),100000-(J95*1000)-K95,-1000000),-9999999)</f>
        <v>-9999999</v>
      </c>
    </row>
    <row r="96" spans="2:15" ht="12.75">
      <c r="B96" s="48">
        <f>IF(OR($D96&lt;&gt;"",$G96&lt;&gt;""),B$3,"")</f>
      </c>
      <c r="C96" s="49">
        <f>IF(OR($D96&lt;&gt;"",$G96&lt;&gt;""),C$3,"")</f>
      </c>
      <c r="D96" s="50"/>
      <c r="E96" s="51">
        <f>IF($D96&lt;&gt;"",E$3,"")</f>
      </c>
      <c r="F96" s="48">
        <f>IF($G96&lt;&gt;"",RANK(O96,O$4:O$204),"")</f>
      </c>
      <c r="G96" s="56"/>
      <c r="H96" s="56"/>
      <c r="I96" s="52"/>
      <c r="J96" s="50"/>
      <c r="K96" s="54"/>
      <c r="L96" s="55">
        <f>IF(AND($G96&lt;&gt;"",ISNUMBER(J96)),IF(MATCH(M96,M:M,0)&lt;ROW(M96),"NC",IF(N96&lt;=O$2,(O$2*4)-N96+1,O$2*2)),"")</f>
      </c>
      <c r="M96" s="45">
        <f>CONCATENATE(G96,H96)</f>
      </c>
      <c r="N96" s="46">
        <f>IF($G96&lt;&gt;"",IF(MATCH(M96,M:M,0)&lt;ROW(M96),N95,N95+1),"")</f>
      </c>
      <c r="O96" s="47">
        <f>IF(J96&lt;&gt;"",IF(ISNUMBER(J96),100000-(J96*1000)-K96,-1000000),-9999999)</f>
        <v>-9999999</v>
      </c>
    </row>
    <row r="97" spans="2:15" ht="12.75">
      <c r="B97" s="48">
        <f>IF(OR($D97&lt;&gt;"",$G97&lt;&gt;""),B$3,"")</f>
      </c>
      <c r="C97" s="49">
        <f>IF(OR($D97&lt;&gt;"",$G97&lt;&gt;""),C$3,"")</f>
      </c>
      <c r="D97" s="50"/>
      <c r="E97" s="51">
        <f>IF($D97&lt;&gt;"",E$3,"")</f>
      </c>
      <c r="F97" s="48">
        <f>IF($G97&lt;&gt;"",RANK(O97,O$4:O$204),"")</f>
      </c>
      <c r="G97" s="56"/>
      <c r="H97" s="56"/>
      <c r="I97" s="52"/>
      <c r="J97" s="50"/>
      <c r="K97" s="54"/>
      <c r="L97" s="55">
        <f>IF(AND($G97&lt;&gt;"",ISNUMBER(J97)),IF(MATCH(M97,M:M,0)&lt;ROW(M97),"NC",IF(N97&lt;=O$2,(O$2*4)-N97+1,O$2*2)),"")</f>
      </c>
      <c r="M97" s="45">
        <f>CONCATENATE(G97,H97)</f>
      </c>
      <c r="N97" s="46">
        <f>IF($G97&lt;&gt;"",IF(MATCH(M97,M:M,0)&lt;ROW(M97),N96,N96+1),"")</f>
      </c>
      <c r="O97" s="47">
        <f>IF(J97&lt;&gt;"",IF(ISNUMBER(J97),100000-(J97*1000)-K97,-1000000),-9999999)</f>
        <v>-9999999</v>
      </c>
    </row>
    <row r="98" spans="2:15" ht="12.75">
      <c r="B98" s="48">
        <f>IF(OR($D98&lt;&gt;"",$G98&lt;&gt;""),B$3,"")</f>
      </c>
      <c r="C98" s="49">
        <f>IF(OR($D98&lt;&gt;"",$G98&lt;&gt;""),C$3,"")</f>
      </c>
      <c r="D98" s="50"/>
      <c r="E98" s="51">
        <f>IF($D98&lt;&gt;"",E$3,"")</f>
      </c>
      <c r="F98" s="48">
        <f>IF($G98&lt;&gt;"",RANK(O98,O$4:O$204),"")</f>
      </c>
      <c r="G98" s="56"/>
      <c r="H98" s="56"/>
      <c r="I98" s="52"/>
      <c r="J98" s="50"/>
      <c r="K98" s="54"/>
      <c r="L98" s="55">
        <f>IF(AND($G98&lt;&gt;"",ISNUMBER(J98)),IF(MATCH(M98,M:M,0)&lt;ROW(M98),"NC",IF(N98&lt;=O$2,(O$2*4)-N98+1,O$2*2)),"")</f>
      </c>
      <c r="M98" s="45">
        <f>CONCATENATE(G98,H98)</f>
      </c>
      <c r="N98" s="46">
        <f>IF($G98&lt;&gt;"",IF(MATCH(M98,M:M,0)&lt;ROW(M98),N97,N97+1),"")</f>
      </c>
      <c r="O98" s="47">
        <f>IF(J98&lt;&gt;"",IF(ISNUMBER(J98),100000-(J98*1000)-K98,-1000000),-9999999)</f>
        <v>-9999999</v>
      </c>
    </row>
    <row r="99" spans="2:15" ht="12.75">
      <c r="B99" s="48">
        <f>IF(OR($D99&lt;&gt;"",$G99&lt;&gt;""),B$3,"")</f>
      </c>
      <c r="C99" s="49">
        <f>IF(OR($D99&lt;&gt;"",$G99&lt;&gt;""),C$3,"")</f>
      </c>
      <c r="D99" s="50"/>
      <c r="E99" s="51">
        <f>IF($D99&lt;&gt;"",E$3,"")</f>
      </c>
      <c r="F99" s="48">
        <f>IF($G99&lt;&gt;"",RANK(O99,O$4:O$204),"")</f>
      </c>
      <c r="G99" s="56"/>
      <c r="H99" s="56"/>
      <c r="I99" s="52"/>
      <c r="J99" s="50"/>
      <c r="K99" s="54"/>
      <c r="L99" s="55">
        <f>IF(AND($G99&lt;&gt;"",ISNUMBER(J99)),IF(MATCH(M99,M:M,0)&lt;ROW(M99),"NC",IF(N99&lt;=O$2,(O$2*4)-N99+1,O$2*2)),"")</f>
      </c>
      <c r="M99" s="45">
        <f>CONCATENATE(G99,H99)</f>
      </c>
      <c r="N99" s="46">
        <f>IF($G99&lt;&gt;"",IF(MATCH(M99,M:M,0)&lt;ROW(M99),N98,N98+1),"")</f>
      </c>
      <c r="O99" s="47">
        <f>IF(J99&lt;&gt;"",IF(ISNUMBER(J99),100000-(J99*1000)-K99,-1000000),-9999999)</f>
        <v>-9999999</v>
      </c>
    </row>
    <row r="100" spans="2:15" ht="12.75">
      <c r="B100" s="48">
        <f>IF(OR($D100&lt;&gt;"",$G100&lt;&gt;""),B$3,"")</f>
      </c>
      <c r="C100" s="49">
        <f>IF(OR($D100&lt;&gt;"",$G100&lt;&gt;""),C$3,"")</f>
      </c>
      <c r="D100" s="50"/>
      <c r="E100" s="51">
        <f>IF($D100&lt;&gt;"",E$3,"")</f>
      </c>
      <c r="F100" s="48">
        <f>IF($G100&lt;&gt;"",RANK(O100,O$4:O$204),"")</f>
      </c>
      <c r="G100" s="56"/>
      <c r="H100" s="56"/>
      <c r="I100" s="52"/>
      <c r="J100" s="50"/>
      <c r="K100" s="54"/>
      <c r="L100" s="55">
        <f>IF(AND($G100&lt;&gt;"",ISNUMBER(J100)),IF(MATCH(M100,M:M,0)&lt;ROW(M100),"NC",IF(N100&lt;=O$2,(O$2*4)-N100+1,O$2*2)),"")</f>
      </c>
      <c r="M100" s="45">
        <f>CONCATENATE(G100,H100)</f>
      </c>
      <c r="N100" s="46">
        <f>IF($G100&lt;&gt;"",IF(MATCH(M100,M:M,0)&lt;ROW(M100),N99,N99+1),"")</f>
      </c>
      <c r="O100" s="47">
        <f>IF(J100&lt;&gt;"",IF(ISNUMBER(J100),100000-(J100*1000)-K100,-1000000),-9999999)</f>
        <v>-9999999</v>
      </c>
    </row>
    <row r="101" spans="2:15" ht="12.75">
      <c r="B101" s="48">
        <f>IF(OR($D101&lt;&gt;"",$G101&lt;&gt;""),B$3,"")</f>
      </c>
      <c r="C101" s="49">
        <f>IF(OR($D101&lt;&gt;"",$G101&lt;&gt;""),C$3,"")</f>
      </c>
      <c r="D101" s="50"/>
      <c r="E101" s="51">
        <f>IF($D101&lt;&gt;"",E$3,"")</f>
      </c>
      <c r="F101" s="48">
        <f>IF($G101&lt;&gt;"",RANK(O101,O$4:O$204),"")</f>
      </c>
      <c r="G101" s="56"/>
      <c r="H101" s="56"/>
      <c r="I101" s="52"/>
      <c r="J101" s="50"/>
      <c r="K101" s="54"/>
      <c r="L101" s="55">
        <f>IF(AND($G101&lt;&gt;"",ISNUMBER(J101)),IF(MATCH(M101,M:M,0)&lt;ROW(M101),"NC",IF(N101&lt;=O$2,(O$2*4)-N101+1,O$2*2)),"")</f>
      </c>
      <c r="M101" s="45">
        <f>CONCATENATE(G101,H101)</f>
      </c>
      <c r="N101" s="46">
        <f>IF($G101&lt;&gt;"",IF(MATCH(M101,M:M,0)&lt;ROW(M101),N100,N100+1),"")</f>
      </c>
      <c r="O101" s="47">
        <f>IF(J101&lt;&gt;"",IF(ISNUMBER(J101),100000-(J101*1000)-K101,-1000000),-9999999)</f>
        <v>-9999999</v>
      </c>
    </row>
    <row r="102" spans="2:15" ht="12.75">
      <c r="B102" s="48">
        <f>IF(OR($D102&lt;&gt;"",$G102&lt;&gt;""),B$3,"")</f>
      </c>
      <c r="C102" s="49">
        <f>IF(OR($D102&lt;&gt;"",$G102&lt;&gt;""),C$3,"")</f>
      </c>
      <c r="D102" s="50"/>
      <c r="E102" s="51">
        <f>IF($D102&lt;&gt;"",E$3,"")</f>
      </c>
      <c r="F102" s="48"/>
      <c r="G102" s="56"/>
      <c r="H102" s="56"/>
      <c r="I102" s="52"/>
      <c r="J102" s="50"/>
      <c r="K102" s="54"/>
      <c r="L102" s="55">
        <f>IF(AND($G102&lt;&gt;"",ISNUMBER(J102)),IF(MATCH(M102,M:M,0)&lt;ROW(M102),"NC",IF(N102&lt;=O$2,(O$2*4)-N102+1,O$2*2)),"")</f>
      </c>
      <c r="M102" s="45">
        <f>CONCATENATE(G102,H102)</f>
      </c>
      <c r="N102" s="46">
        <f>IF($G102&lt;&gt;"",IF(MATCH(M102,M:M,0)&lt;ROW(M102),N101,N101+1),"")</f>
      </c>
      <c r="O102" s="47">
        <f>IF(J102&lt;&gt;"",IF(ISNUMBER(J102),100000-(J102*1000)-K102,-1000000),-9999999)</f>
        <v>-9999999</v>
      </c>
    </row>
    <row r="103" spans="2:15" ht="12.75">
      <c r="B103" s="48">
        <f>IF(OR($D103&lt;&gt;"",$G103&lt;&gt;""),B$3,"")</f>
      </c>
      <c r="C103" s="49">
        <f>IF(OR($D103&lt;&gt;"",$G103&lt;&gt;""),C$3,"")</f>
      </c>
      <c r="D103" s="50"/>
      <c r="E103" s="51">
        <f>IF($D103&lt;&gt;"",E$3,"")</f>
      </c>
      <c r="F103" s="48"/>
      <c r="G103" s="56"/>
      <c r="H103" s="56"/>
      <c r="I103" s="52"/>
      <c r="J103" s="50"/>
      <c r="K103" s="54"/>
      <c r="L103" s="55">
        <f>IF(AND($G103&lt;&gt;"",ISNUMBER(J103)),IF(MATCH(M103,M:M,0)&lt;ROW(M103),"NC",IF(N103&lt;=O$2,(O$2*4)-N103+1,O$2*2)),"")</f>
      </c>
      <c r="M103" s="45">
        <f>CONCATENATE(G103,H103)</f>
      </c>
      <c r="N103" s="46">
        <f>IF($G103&lt;&gt;"",IF(MATCH(M103,M:M,0)&lt;ROW(M103),N102,N102+1),"")</f>
      </c>
      <c r="O103" s="47">
        <f>IF(J103&lt;&gt;"",IF(ISNUMBER(J103),100000-(J103*1000)-K103,-1000000),-9999999)</f>
        <v>-9999999</v>
      </c>
    </row>
    <row r="104" spans="2:15" ht="12.75">
      <c r="B104" s="57">
        <f>IF(OR($D104&lt;&gt;"",$G104&lt;&gt;""),B$3,"")</f>
      </c>
      <c r="C104" s="58">
        <f>IF(OR($D104&lt;&gt;"",$G104&lt;&gt;""),C$3,"")</f>
      </c>
      <c r="D104" s="59"/>
      <c r="E104" s="60">
        <f>IF($D104&lt;&gt;"",E$3,"")</f>
      </c>
      <c r="F104" s="57"/>
      <c r="G104" s="61"/>
      <c r="H104" s="61"/>
      <c r="I104" s="62"/>
      <c r="J104" s="59"/>
      <c r="K104" s="63"/>
      <c r="L104" s="64">
        <f>IF(AND($G104&lt;&gt;"",ISNUMBER(J104)),IF(MATCH(M104,M:M,0)&lt;ROW(M104),"NC",IF(N104&lt;=O$2,(O$2*4)-N104+1,O$2*2)),"")</f>
      </c>
      <c r="M104" s="66">
        <f>CONCATENATE(G104,H104)</f>
      </c>
      <c r="N104" s="67">
        <f>IF($G104&lt;&gt;"",IF(MATCH(M104,M:M,0)&lt;ROW(M104),N103,N103+1),"")</f>
      </c>
      <c r="O104" s="68">
        <f>IF(J104&lt;&gt;"",IF(ISNUMBER(J104),100000-(J104*1000)-K104,-1000000),-9999999)</f>
        <v>-9999999</v>
      </c>
    </row>
    <row r="105" spans="13:15" ht="12.75">
      <c r="M105" s="45">
        <f>CONCATENATE(G105,H105)</f>
      </c>
      <c r="O105" s="69"/>
    </row>
    <row r="106" spans="13:15" ht="12.75">
      <c r="M106" s="45">
        <f>CONCATENATE(G106,H106)</f>
      </c>
      <c r="O106" s="69"/>
    </row>
    <row r="107" spans="13:15" ht="12.75">
      <c r="M107" s="45">
        <f>CONCATENATE(G107,H107)</f>
      </c>
      <c r="O107" s="69"/>
    </row>
    <row r="108" spans="13:15" ht="12.75">
      <c r="M108" s="45">
        <f>CONCATENATE(G108,H108)</f>
      </c>
      <c r="O108" s="69"/>
    </row>
    <row r="109" spans="13:15" ht="12.75">
      <c r="M109" s="45">
        <f>CONCATENATE(G109,H109)</f>
      </c>
      <c r="O109" s="69"/>
    </row>
    <row r="110" spans="13:15" ht="12.75">
      <c r="M110" s="45">
        <f>CONCATENATE(G110,H110)</f>
      </c>
      <c r="O110" s="69"/>
    </row>
    <row r="111" spans="13:15" ht="12.75">
      <c r="M111" s="45">
        <f>CONCATENATE(G111,H111)</f>
      </c>
      <c r="O111" s="69"/>
    </row>
    <row r="112" spans="13:15" ht="12.75">
      <c r="M112" s="45">
        <f>CONCATENATE(G112,H112)</f>
      </c>
      <c r="O112" s="69"/>
    </row>
    <row r="113" spans="13:15" ht="12.75">
      <c r="M113" s="45">
        <f>CONCATENATE(G113,H113)</f>
      </c>
      <c r="O113" s="69"/>
    </row>
    <row r="114" spans="13:15" ht="12.75">
      <c r="M114" s="45">
        <f>CONCATENATE(G114,H114)</f>
      </c>
      <c r="O114" s="69"/>
    </row>
    <row r="115" spans="13:15" ht="12.75">
      <c r="M115" s="45">
        <f>CONCATENATE(G115,H115)</f>
      </c>
      <c r="O115" s="69"/>
    </row>
    <row r="116" spans="13:15" ht="12.75">
      <c r="M116" s="45">
        <f>CONCATENATE(G116,H116)</f>
      </c>
      <c r="O116" s="69"/>
    </row>
    <row r="117" spans="13:15" ht="12.75">
      <c r="M117" s="45">
        <f>CONCATENATE(G117,H117)</f>
      </c>
      <c r="O117" s="69"/>
    </row>
    <row r="118" spans="13:15" ht="12.75">
      <c r="M118" s="45">
        <f>CONCATENATE(G118,H118)</f>
      </c>
      <c r="O118" s="69"/>
    </row>
    <row r="119" spans="13:15" ht="12.75">
      <c r="M119" s="45">
        <f>CONCATENATE(G119,H119)</f>
      </c>
      <c r="O119" s="69"/>
    </row>
    <row r="120" spans="13:15" ht="12.75">
      <c r="M120" s="45">
        <f>CONCATENATE(G120,H120)</f>
      </c>
      <c r="O120" s="69"/>
    </row>
    <row r="121" spans="13:15" ht="12.75">
      <c r="M121" s="45">
        <f>CONCATENATE(G121,H121)</f>
      </c>
      <c r="O121" s="69"/>
    </row>
    <row r="122" spans="13:15" ht="12.75">
      <c r="M122" s="45">
        <f>CONCATENATE(G122,H122)</f>
      </c>
      <c r="O122" s="69"/>
    </row>
    <row r="123" spans="13:15" ht="12.75">
      <c r="M123" s="45">
        <f>CONCATENATE(G123,H123)</f>
      </c>
      <c r="O123" s="69"/>
    </row>
    <row r="124" spans="13:15" ht="12.75">
      <c r="M124" s="45">
        <f>CONCATENATE(G124,H124)</f>
      </c>
      <c r="O124" s="69"/>
    </row>
    <row r="125" spans="13:15" ht="12.75">
      <c r="M125" s="45">
        <f>CONCATENATE(G125,H125)</f>
      </c>
      <c r="O125" s="69"/>
    </row>
    <row r="126" spans="13:15" ht="12.75">
      <c r="M126" s="45">
        <f>CONCATENATE(G126,H126)</f>
      </c>
      <c r="O126" s="69"/>
    </row>
    <row r="127" spans="13:15" ht="12.75">
      <c r="M127" s="45">
        <f>CONCATENATE(G127,H127)</f>
      </c>
      <c r="O127" s="69"/>
    </row>
    <row r="128" spans="13:15" ht="12.75">
      <c r="M128" s="45">
        <f>CONCATENATE(G128,H128)</f>
      </c>
      <c r="O128" s="69"/>
    </row>
    <row r="129" spans="13:15" ht="12.75">
      <c r="M129" s="45">
        <f>CONCATENATE(G129,H129)</f>
      </c>
      <c r="O129" s="69"/>
    </row>
    <row r="130" spans="13:15" ht="12.75">
      <c r="M130" s="45">
        <f>CONCATENATE(G130,H130)</f>
      </c>
      <c r="O130" s="69"/>
    </row>
    <row r="131" spans="13:15" ht="12.75">
      <c r="M131" s="45">
        <f>CONCATENATE(G131,H131)</f>
      </c>
      <c r="O131" s="69"/>
    </row>
    <row r="132" spans="13:15" ht="12.75">
      <c r="M132" s="45">
        <f>CONCATENATE(G132,H132)</f>
      </c>
      <c r="O132" s="69"/>
    </row>
    <row r="133" spans="13:15" ht="12.75">
      <c r="M133" s="45">
        <f>CONCATENATE(G133,H133)</f>
      </c>
      <c r="O133" s="69"/>
    </row>
    <row r="134" spans="13:15" ht="12.75">
      <c r="M134" s="45">
        <f>CONCATENATE(G134,H134)</f>
      </c>
      <c r="O134" s="69"/>
    </row>
    <row r="135" spans="13:15" ht="12.75">
      <c r="M135" s="45">
        <f>CONCATENATE(G135,H135)</f>
      </c>
      <c r="O135" s="69"/>
    </row>
    <row r="136" spans="13:15" ht="12.75">
      <c r="M136" s="45">
        <f>CONCATENATE(G136,H136)</f>
      </c>
      <c r="O136" s="69"/>
    </row>
    <row r="137" spans="13:15" ht="12.75">
      <c r="M137" s="45">
        <f>CONCATENATE(G137,H137)</f>
      </c>
      <c r="O137" s="69"/>
    </row>
    <row r="138" spans="13:15" ht="12.75">
      <c r="M138" s="45">
        <f>CONCATENATE(G138,H138)</f>
      </c>
      <c r="O138" s="69"/>
    </row>
    <row r="139" spans="13:15" ht="12.75">
      <c r="M139" s="45">
        <f>CONCATENATE(G139,H139)</f>
      </c>
      <c r="O139" s="69"/>
    </row>
    <row r="140" spans="13:15" ht="12.75">
      <c r="M140" s="45">
        <f>CONCATENATE(G140,H140)</f>
      </c>
      <c r="O140" s="69"/>
    </row>
    <row r="141" spans="13:15" ht="12.75">
      <c r="M141" s="45">
        <f>CONCATENATE(G141,H141)</f>
      </c>
      <c r="O141" s="69"/>
    </row>
    <row r="142" spans="13:15" ht="12.75">
      <c r="M142" s="45">
        <f>CONCATENATE(G142,H142)</f>
      </c>
      <c r="O142" s="69"/>
    </row>
    <row r="143" spans="13:15" ht="12.75">
      <c r="M143" s="45">
        <f>CONCATENATE(G143,H143)</f>
      </c>
      <c r="O143" s="69"/>
    </row>
    <row r="144" spans="13:15" ht="12.75">
      <c r="M144" s="45">
        <f>CONCATENATE(G144,H144)</f>
      </c>
      <c r="O144" s="69"/>
    </row>
    <row r="145" spans="13:15" ht="12.75">
      <c r="M145" s="45">
        <f>CONCATENATE(G145,H145)</f>
      </c>
      <c r="O145" s="69"/>
    </row>
    <row r="146" spans="13:15" ht="12.75">
      <c r="M146" s="45">
        <f>CONCATENATE(G146,H146)</f>
      </c>
      <c r="O146" s="69"/>
    </row>
    <row r="147" spans="13:15" ht="12.75">
      <c r="M147" s="45">
        <f>CONCATENATE(G147,H147)</f>
      </c>
      <c r="O147" s="69"/>
    </row>
    <row r="148" spans="13:15" ht="12.75">
      <c r="M148" s="45">
        <f>CONCATENATE(G148,H148)</f>
      </c>
      <c r="O148" s="69"/>
    </row>
    <row r="149" spans="13:15" ht="12.75">
      <c r="M149" s="45">
        <f>CONCATENATE(G149,H149)</f>
      </c>
      <c r="O149" s="69"/>
    </row>
    <row r="150" spans="13:15" ht="12.75">
      <c r="M150" s="45">
        <f>CONCATENATE(G150,H150)</f>
      </c>
      <c r="O150" s="69"/>
    </row>
    <row r="151" spans="13:15" ht="12.75">
      <c r="M151" s="45">
        <f>CONCATENATE(G151,H151)</f>
      </c>
      <c r="O151" s="69"/>
    </row>
    <row r="152" spans="13:15" ht="12.75">
      <c r="M152" s="45">
        <f>CONCATENATE(G152,H152)</f>
      </c>
      <c r="O152" s="69"/>
    </row>
    <row r="153" spans="13:15" ht="12.75">
      <c r="M153" s="45">
        <f>CONCATENATE(G153,H153)</f>
      </c>
      <c r="O153" s="69"/>
    </row>
    <row r="154" spans="13:15" ht="12.75">
      <c r="M154" s="45">
        <f>CONCATENATE(G154,H154)</f>
      </c>
      <c r="O154" s="69"/>
    </row>
    <row r="155" spans="13:15" ht="12.75">
      <c r="M155" s="45">
        <f>CONCATENATE(G155,H155)</f>
      </c>
      <c r="O155" s="69"/>
    </row>
    <row r="156" spans="13:15" ht="12.75">
      <c r="M156" s="45">
        <f>CONCATENATE(G156,H156)</f>
      </c>
      <c r="O156" s="69"/>
    </row>
    <row r="157" spans="13:15" ht="12.75">
      <c r="M157" s="45">
        <f>CONCATENATE(G157,H157)</f>
      </c>
      <c r="O157" s="69"/>
    </row>
    <row r="158" spans="13:15" ht="12.75">
      <c r="M158" s="45">
        <f>CONCATENATE(G158,H158)</f>
      </c>
      <c r="O158" s="69"/>
    </row>
    <row r="159" spans="13:15" ht="12.75">
      <c r="M159" s="45">
        <f>CONCATENATE(G159,H159)</f>
      </c>
      <c r="O159" s="69"/>
    </row>
    <row r="160" spans="13:15" ht="12.75">
      <c r="M160" s="45">
        <f>CONCATENATE(G160,H160)</f>
      </c>
      <c r="O160" s="69"/>
    </row>
    <row r="161" spans="13:15" ht="12.75">
      <c r="M161" s="45">
        <f>CONCATENATE(G161,H161)</f>
      </c>
      <c r="O161" s="69"/>
    </row>
    <row r="162" spans="13:15" ht="12.75">
      <c r="M162" s="45">
        <f>CONCATENATE(G162,H162)</f>
      </c>
      <c r="O162" s="69"/>
    </row>
    <row r="163" spans="13:15" ht="12.75">
      <c r="M163" s="45">
        <f>CONCATENATE(G163,H163)</f>
      </c>
      <c r="O163" s="69"/>
    </row>
    <row r="164" spans="13:15" ht="12.75">
      <c r="M164" s="45">
        <f>CONCATENATE(G164,H164)</f>
      </c>
      <c r="O164" s="69"/>
    </row>
    <row r="165" spans="13:15" ht="12.75">
      <c r="M165" s="45">
        <f>CONCATENATE(G165,H165)</f>
      </c>
      <c r="O165" s="69"/>
    </row>
    <row r="166" spans="13:15" ht="12.75">
      <c r="M166" s="45">
        <f>CONCATENATE(G166,H166)</f>
      </c>
      <c r="O166" s="69"/>
    </row>
    <row r="167" spans="13:15" ht="12.75">
      <c r="M167" s="45">
        <f>CONCATENATE(G167,H167)</f>
      </c>
      <c r="O167" s="69"/>
    </row>
    <row r="168" spans="13:15" ht="12.75">
      <c r="M168" s="45">
        <f>CONCATENATE(G168,H168)</f>
      </c>
      <c r="O168" s="69"/>
    </row>
    <row r="169" spans="13:15" ht="12.75">
      <c r="M169" s="45">
        <f>CONCATENATE(G169,H169)</f>
      </c>
      <c r="O169" s="69"/>
    </row>
    <row r="170" spans="13:15" ht="12.75">
      <c r="M170" s="45">
        <f>CONCATENATE(G170,H170)</f>
      </c>
      <c r="O170" s="69"/>
    </row>
    <row r="171" spans="13:15" ht="12.75">
      <c r="M171" s="45">
        <f>CONCATENATE(G171,H171)</f>
      </c>
      <c r="O171" s="69"/>
    </row>
    <row r="172" spans="13:15" ht="12.75">
      <c r="M172" s="45">
        <f>CONCATENATE(G172,H172)</f>
      </c>
      <c r="O172" s="69"/>
    </row>
    <row r="173" spans="13:15" ht="12.75">
      <c r="M173" s="45">
        <f>CONCATENATE(G173,H173)</f>
      </c>
      <c r="O173" s="69"/>
    </row>
    <row r="174" spans="13:15" ht="12.75">
      <c r="M174" s="45">
        <f>CONCATENATE(G174,H174)</f>
      </c>
      <c r="O174" s="69"/>
    </row>
    <row r="175" spans="13:15" ht="12.75">
      <c r="M175" s="45">
        <f>CONCATENATE(G175,H175)</f>
      </c>
      <c r="O175" s="69"/>
    </row>
    <row r="176" spans="13:15" ht="12.75">
      <c r="M176" s="45">
        <f>CONCATENATE(G176,H176)</f>
      </c>
      <c r="O176" s="69"/>
    </row>
    <row r="177" spans="13:15" ht="12.75">
      <c r="M177" s="45">
        <f>CONCATENATE(G177,H177)</f>
      </c>
      <c r="O177" s="69"/>
    </row>
    <row r="178" spans="13:15" ht="12.75">
      <c r="M178" s="45">
        <f>CONCATENATE(G178,H178)</f>
      </c>
      <c r="O178" s="69"/>
    </row>
    <row r="179" spans="13:15" ht="12.75">
      <c r="M179" s="45">
        <f>CONCATENATE(G179,H179)</f>
      </c>
      <c r="O179" s="69"/>
    </row>
    <row r="180" spans="13:15" ht="12.75">
      <c r="M180" s="45">
        <f>CONCATENATE(G180,H180)</f>
      </c>
      <c r="O180" s="69"/>
    </row>
    <row r="181" spans="13:15" ht="12.75">
      <c r="M181" s="45">
        <f>CONCATENATE(G181,H181)</f>
      </c>
      <c r="O181" s="69"/>
    </row>
    <row r="182" spans="13:15" ht="12.75">
      <c r="M182" s="45">
        <f>CONCATENATE(G182,H182)</f>
      </c>
      <c r="O182" s="69"/>
    </row>
    <row r="183" spans="13:15" ht="12.75">
      <c r="M183" s="45">
        <f>CONCATENATE(G183,H183)</f>
      </c>
      <c r="O183" s="69"/>
    </row>
    <row r="184" spans="13:15" ht="12.75">
      <c r="M184" s="45">
        <f>CONCATENATE(G184,H184)</f>
      </c>
      <c r="O184" s="69"/>
    </row>
    <row r="185" spans="13:15" ht="12.75">
      <c r="M185" s="45">
        <f>CONCATENATE(G185,H185)</f>
      </c>
      <c r="O185" s="69"/>
    </row>
    <row r="186" spans="13:15" ht="12.75">
      <c r="M186" s="45">
        <f>CONCATENATE(G186,H186)</f>
      </c>
      <c r="O186" s="69"/>
    </row>
    <row r="187" spans="13:15" ht="12.75">
      <c r="M187" s="45">
        <f>CONCATENATE(G187,H187)</f>
      </c>
      <c r="O187" s="69"/>
    </row>
    <row r="188" spans="13:15" ht="12.75">
      <c r="M188" s="45">
        <f>CONCATENATE(G188,H188)</f>
      </c>
      <c r="O188" s="69"/>
    </row>
    <row r="189" spans="13:15" ht="12.75">
      <c r="M189" s="45">
        <f>CONCATENATE(G189,H189)</f>
      </c>
      <c r="O189" s="69"/>
    </row>
    <row r="190" spans="13:15" ht="12.75">
      <c r="M190" s="45">
        <f>CONCATENATE(G190,H190)</f>
      </c>
      <c r="O190" s="69"/>
    </row>
    <row r="191" spans="13:15" ht="12.75">
      <c r="M191" s="45">
        <f>CONCATENATE(G191,H191)</f>
      </c>
      <c r="O191" s="69"/>
    </row>
    <row r="192" spans="13:15" ht="12.75">
      <c r="M192" s="45">
        <f>CONCATENATE(G192,H192)</f>
      </c>
      <c r="O192" s="69"/>
    </row>
    <row r="193" spans="13:15" ht="12.75">
      <c r="M193" s="45">
        <f>CONCATENATE(G193,H193)</f>
      </c>
      <c r="O193" s="69"/>
    </row>
    <row r="194" spans="13:15" ht="12.75">
      <c r="M194" s="45">
        <f>CONCATENATE(G194,H194)</f>
      </c>
      <c r="O194" s="69"/>
    </row>
    <row r="195" spans="13:15" ht="12.75">
      <c r="M195" s="45">
        <f>CONCATENATE(G195,H195)</f>
      </c>
      <c r="O195" s="69"/>
    </row>
    <row r="196" spans="13:15" ht="12.75">
      <c r="M196" s="45">
        <f>CONCATENATE(G196,H196)</f>
      </c>
      <c r="O196" s="69"/>
    </row>
    <row r="197" spans="13:15" ht="12.75">
      <c r="M197" s="45">
        <f>CONCATENATE(G197,H197)</f>
      </c>
      <c r="O197" s="69"/>
    </row>
    <row r="198" spans="13:15" ht="12.75">
      <c r="M198" s="45">
        <f>CONCATENATE(G198,H198)</f>
      </c>
      <c r="O198" s="69"/>
    </row>
    <row r="199" spans="13:15" ht="12.75">
      <c r="M199" s="45">
        <f>CONCATENATE(G199,H199)</f>
      </c>
      <c r="O199" s="69"/>
    </row>
    <row r="200" spans="13:15" ht="12.75">
      <c r="M200" s="45">
        <f>CONCATENATE(G200,H200)</f>
      </c>
      <c r="O200" s="69"/>
    </row>
    <row r="201" spans="13:15" ht="12.75">
      <c r="M201" s="45">
        <f>CONCATENATE(G201,H201)</f>
      </c>
      <c r="O201" s="69"/>
    </row>
    <row r="202" spans="13:15" ht="12.75">
      <c r="M202" s="45">
        <f>CONCATENATE(G202,H202)</f>
      </c>
      <c r="O202" s="69"/>
    </row>
    <row r="203" spans="13:15" ht="12.75">
      <c r="M203" s="45">
        <f>CONCATENATE(G203,H203)</f>
      </c>
      <c r="O203" s="69"/>
    </row>
    <row r="204" spans="13:15" ht="12.75">
      <c r="M204" s="45">
        <f>CONCATENATE(G204,H204)</f>
      </c>
      <c r="O204" s="69"/>
    </row>
  </sheetData>
  <sheetProtection selectLockedCells="1" selectUnlockedCells="1"/>
  <mergeCells count="3">
    <mergeCell ref="A1:A3"/>
    <mergeCell ref="B1:L1"/>
    <mergeCell ref="P1:P3"/>
  </mergeCells>
  <conditionalFormatting sqref="F2 I2">
    <cfRule type="cellIs" priority="1" dxfId="0" operator="greaterThan" stopIfTrue="1">
      <formula>0</formula>
    </cfRule>
  </conditionalFormatting>
  <conditionalFormatting sqref="H2">
    <cfRule type="expression" priority="2" dxfId="0" stopIfTrue="1">
      <formula>'Epreuve x Yyyy'!$I$2&gt;0</formula>
    </cfRule>
  </conditionalFormatting>
  <conditionalFormatting sqref="G2">
    <cfRule type="expression" priority="3" dxfId="0" stopIfTrue="1">
      <formula>'Epreuve x Yyyy'!$F$2&gt;0</formula>
    </cfRule>
  </conditionalFormatting>
  <conditionalFormatting sqref="L4:L104">
    <cfRule type="cellIs" priority="4" dxfId="1" operator="notEqual" stopIfTrue="1">
      <formula>0</formula>
    </cfRule>
  </conditionalFormatting>
  <printOptions gridLines="1" horizontalCentered="1"/>
  <pageMargins left="0.1798611111111111" right="0.1701388888888889" top="1.229861111111111" bottom="0.4902777777777778" header="0.2" footer="0.2"/>
  <pageSetup horizontalDpi="300" verticalDpi="300" orientation="portrait" paperSize="9" scale="96"/>
  <headerFooter alignWithMargins="0">
    <oddHeader>&amp;C&amp;"Bookman Old Style,Regular"CSO CHALLENGE
&amp;"Arial,Regular"&amp;A - &amp;F</oddHeader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6"/>
  <dimension ref="A1:P204"/>
  <sheetViews>
    <sheetView showGridLines="0" showRowColHeaders="0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2.75"/>
  <cols>
    <col min="1" max="1" width="15.7109375" style="1" customWidth="1"/>
    <col min="2" max="2" width="12.7109375" style="2" customWidth="1"/>
    <col min="3" max="3" width="10.421875" style="2" customWidth="1"/>
    <col min="4" max="4" width="10.7109375" style="2" customWidth="1"/>
    <col min="5" max="5" width="8.57421875" style="2" customWidth="1"/>
    <col min="6" max="6" width="10.421875" style="3" customWidth="1"/>
    <col min="7" max="8" width="17.7109375" style="3" customWidth="1"/>
    <col min="9" max="9" width="17.7109375" style="4" customWidth="1"/>
    <col min="10" max="10" width="12.7109375" style="5" customWidth="1"/>
    <col min="11" max="11" width="12.7109375" style="6" customWidth="1"/>
    <col min="12" max="12" width="12.7109375" style="7" customWidth="1"/>
    <col min="13" max="13" width="0" style="8" hidden="1" customWidth="1"/>
    <col min="14" max="15" width="0" style="9" hidden="1" customWidth="1"/>
    <col min="16" max="20" width="11.421875" style="10" customWidth="1"/>
    <col min="21" max="16384" width="11.421875" style="1" customWidth="1"/>
  </cols>
  <sheetData>
    <row r="1" spans="1:16" ht="72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P1" s="13"/>
    </row>
    <row r="2" spans="1:16" ht="24.75" customHeight="1">
      <c r="A2" s="11"/>
      <c r="B2" s="14" t="s">
        <v>1</v>
      </c>
      <c r="C2" s="15" t="s">
        <v>2</v>
      </c>
      <c r="D2" s="15" t="s">
        <v>3</v>
      </c>
      <c r="E2" s="16" t="s">
        <v>4</v>
      </c>
      <c r="F2" s="17">
        <f>COUNTA(G4:G204)</f>
        <v>35</v>
      </c>
      <c r="G2" s="18" t="str">
        <f>IF(F2&gt;1," Partants"," Partant")</f>
        <v> Partants</v>
      </c>
      <c r="H2" s="17" t="s">
        <v>5</v>
      </c>
      <c r="I2" s="70">
        <f>ROUNDUP(F2/4,0)</f>
        <v>9</v>
      </c>
      <c r="J2" s="71"/>
      <c r="K2" s="21" t="s">
        <v>7</v>
      </c>
      <c r="L2" s="16" t="s">
        <v>8</v>
      </c>
      <c r="M2" s="22"/>
      <c r="N2" s="23"/>
      <c r="O2" s="24">
        <f>ROUNDUP(F2/4,0)</f>
        <v>9</v>
      </c>
      <c r="P2" s="13"/>
    </row>
    <row r="3" spans="1:16" ht="24.75" customHeight="1">
      <c r="A3" s="11"/>
      <c r="B3" s="25">
        <v>20110312</v>
      </c>
      <c r="C3" s="26">
        <v>1</v>
      </c>
      <c r="D3" s="30" t="s">
        <v>9</v>
      </c>
      <c r="E3" s="28" t="s">
        <v>17</v>
      </c>
      <c r="F3" s="29" t="s">
        <v>10</v>
      </c>
      <c r="G3" s="30" t="s">
        <v>11</v>
      </c>
      <c r="H3" s="30" t="s">
        <v>12</v>
      </c>
      <c r="I3" s="72" t="s">
        <v>13</v>
      </c>
      <c r="J3" s="30" t="s">
        <v>14</v>
      </c>
      <c r="K3" s="33" t="s">
        <v>15</v>
      </c>
      <c r="L3" s="34" t="s">
        <v>16</v>
      </c>
      <c r="N3" s="35"/>
      <c r="O3" s="36"/>
      <c r="P3" s="13"/>
    </row>
    <row r="4" spans="2:15" ht="12.75">
      <c r="B4" s="37">
        <f>IF(OR($D4&lt;&gt;"",$G4&lt;&gt;""),B$3,"")</f>
        <v>20110312</v>
      </c>
      <c r="C4" s="38">
        <f>IF(OR($D4&lt;&gt;"",$G4&lt;&gt;""),C$3,"")</f>
        <v>1</v>
      </c>
      <c r="D4" s="39">
        <v>1</v>
      </c>
      <c r="E4" s="40" t="str">
        <f>IF($D4&lt;&gt;"",E$3,"")</f>
        <v>Shet</v>
      </c>
      <c r="F4" s="73">
        <f>IF($G4&lt;&gt;"",RANK(O4,O$4:O$204),"")</f>
        <v>1</v>
      </c>
      <c r="G4" s="74" t="s">
        <v>18</v>
      </c>
      <c r="H4" s="75" t="s">
        <v>19</v>
      </c>
      <c r="I4" s="74" t="s">
        <v>20</v>
      </c>
      <c r="J4" s="76">
        <v>0</v>
      </c>
      <c r="K4" s="77">
        <v>0.00024768518518518515</v>
      </c>
      <c r="L4" s="44">
        <f>IF(AND($G4&lt;&gt;"",J4&lt;&gt;"El"),IF(MATCH(M4,M:M,0)&lt;ROW(M4),"NC",IF(F4&lt;=O$2,(O$2*4)-F4+1,O$2*2)),"")</f>
        <v>36</v>
      </c>
      <c r="M4" s="45" t="str">
        <f>CONCATENATE(G4,H4)</f>
        <v>AudeG</v>
      </c>
      <c r="N4" s="46">
        <f>IF($G4&lt;&gt;"",IF(MATCH(M4,M:M,0)&lt;ROW(M4),N3,N3+1),"")</f>
        <v>1</v>
      </c>
      <c r="O4" s="47">
        <f>IF(J4&lt;&gt;"",IF(J4="El",-1000000,100000-(J4*1000)-K4),-9999999)</f>
        <v>99999.99975231482</v>
      </c>
    </row>
    <row r="5" spans="2:15" ht="12.75">
      <c r="B5" s="48">
        <f>IF(OR($D5&lt;&gt;"",$G5&lt;&gt;""),B$3,"")</f>
        <v>20110312</v>
      </c>
      <c r="C5" s="49">
        <f>IF(OR($D5&lt;&gt;"",$G5&lt;&gt;""),C$3,"")</f>
        <v>1</v>
      </c>
      <c r="D5" s="50">
        <v>2</v>
      </c>
      <c r="E5" s="51" t="str">
        <f>IF($D5&lt;&gt;"",E$3,"")</f>
        <v>Shet</v>
      </c>
      <c r="F5" s="78">
        <f>IF($G5&lt;&gt;"",RANK(O5,O$4:O$204),"")</f>
        <v>1</v>
      </c>
      <c r="G5" s="79" t="s">
        <v>21</v>
      </c>
      <c r="H5" s="80" t="s">
        <v>22</v>
      </c>
      <c r="I5" s="79" t="s">
        <v>23</v>
      </c>
      <c r="J5" s="81">
        <v>0</v>
      </c>
      <c r="K5" s="82">
        <v>0.00024768518518518515</v>
      </c>
      <c r="L5" s="55">
        <f>IF(AND($G5&lt;&gt;"",J5&lt;&gt;"El"),IF(MATCH(M5,M:M,0)&lt;ROW(M5),"NC",IF(F5&lt;=O$2,(O$2*4)-F5+1,O$2*2)),"")</f>
        <v>36</v>
      </c>
      <c r="M5" s="45" t="str">
        <f>CONCATENATE(G5,H5)</f>
        <v>OxannaT</v>
      </c>
      <c r="N5" s="46">
        <f>IF($G5&lt;&gt;"",IF(MATCH(M5,M:M,0)&lt;ROW(M5),N4,N4+1),"")</f>
        <v>2</v>
      </c>
      <c r="O5" s="47">
        <f>IF(J5&lt;&gt;"",IF(J5="El",-1000000,100000-(J5*1000)-K5),-9999999)</f>
        <v>99999.99975231482</v>
      </c>
    </row>
    <row r="6" spans="2:15" ht="12.75">
      <c r="B6" s="48">
        <f>IF(OR($D6&lt;&gt;"",$G6&lt;&gt;""),B$3,"")</f>
        <v>20110312</v>
      </c>
      <c r="C6" s="49">
        <f>IF(OR($D6&lt;&gt;"",$G6&lt;&gt;""),C$3,"")</f>
        <v>1</v>
      </c>
      <c r="D6" s="50">
        <v>3</v>
      </c>
      <c r="E6" s="51" t="str">
        <f>IF($D6&lt;&gt;"",E$3,"")</f>
        <v>Shet</v>
      </c>
      <c r="F6" s="78">
        <f>IF($G6&lt;&gt;"",RANK(O6,O$4:O$204),"")</f>
        <v>3</v>
      </c>
      <c r="G6" s="83" t="s">
        <v>24</v>
      </c>
      <c r="H6" s="83" t="s">
        <v>25</v>
      </c>
      <c r="I6" s="79" t="s">
        <v>26</v>
      </c>
      <c r="J6" s="81">
        <v>0</v>
      </c>
      <c r="K6" s="82">
        <v>0.0002546296296296296</v>
      </c>
      <c r="L6" s="55">
        <f>IF(AND($G6&lt;&gt;"",J6&lt;&gt;"El"),IF(MATCH(M6,M:M,0)&lt;ROW(M6),"NC",IF(F6&lt;=O$2,(O$2*4)-F6+1,O$2*2)),"")</f>
        <v>34</v>
      </c>
      <c r="M6" s="45" t="str">
        <f>CONCATENATE(G6,H6)</f>
        <v>HéloiseM</v>
      </c>
      <c r="N6" s="46">
        <f>IF($G6&lt;&gt;"",IF(MATCH(M6,M:M,0)&lt;ROW(M6),N5,N5+1),"")</f>
        <v>3</v>
      </c>
      <c r="O6" s="47">
        <f>IF(J6&lt;&gt;"",IF(J6="El",-1000000,100000-(J6*1000)-K6),-9999999)</f>
        <v>99999.99974537037</v>
      </c>
    </row>
    <row r="7" spans="2:15" ht="12.75">
      <c r="B7" s="48">
        <f>IF(OR($D7&lt;&gt;"",$G7&lt;&gt;""),B$3,"")</f>
        <v>20110312</v>
      </c>
      <c r="C7" s="49">
        <f>IF(OR($D7&lt;&gt;"",$G7&lt;&gt;""),C$3,"")</f>
        <v>1</v>
      </c>
      <c r="D7" s="50">
        <v>4</v>
      </c>
      <c r="E7" s="51" t="str">
        <f>IF($D7&lt;&gt;"",E$3,"")</f>
        <v>Shet</v>
      </c>
      <c r="F7" s="78">
        <f>IF($G7&lt;&gt;"",RANK(O7,O$4:O$204),"")</f>
        <v>4</v>
      </c>
      <c r="G7" s="79" t="s">
        <v>27</v>
      </c>
      <c r="H7" s="80" t="s">
        <v>28</v>
      </c>
      <c r="I7" s="79" t="s">
        <v>29</v>
      </c>
      <c r="J7" s="81">
        <v>0</v>
      </c>
      <c r="K7" s="82">
        <v>0.00026041666666666666</v>
      </c>
      <c r="L7" s="55">
        <f>IF(AND($G7&lt;&gt;"",J7&lt;&gt;"El"),IF(MATCH(M7,M:M,0)&lt;ROW(M7),"NC",IF(F7&lt;=O$2,(O$2*4)-F7+1,O$2*2)),"")</f>
        <v>33</v>
      </c>
      <c r="M7" s="45" t="str">
        <f>CONCATENATE(G7,H7)</f>
        <v>ThéaR</v>
      </c>
      <c r="N7" s="46">
        <f>IF($G7&lt;&gt;"",IF(MATCH(M7,M:M,0)&lt;ROW(M7),N6,N6+1),"")</f>
        <v>4</v>
      </c>
      <c r="O7" s="47">
        <f>IF(J7&lt;&gt;"",IF(J7="El",-1000000,100000-(J7*1000)-K7),-9999999)</f>
        <v>99999.99973958333</v>
      </c>
    </row>
    <row r="8" spans="2:15" ht="12.75">
      <c r="B8" s="48">
        <f>IF(OR($D8&lt;&gt;"",$G8&lt;&gt;""),B$3,"")</f>
        <v>20110312</v>
      </c>
      <c r="C8" s="49">
        <f>IF(OR($D8&lt;&gt;"",$G8&lt;&gt;""),C$3,"")</f>
        <v>1</v>
      </c>
      <c r="D8" s="50">
        <v>5</v>
      </c>
      <c r="E8" s="51" t="str">
        <f>IF($D8&lt;&gt;"",E$3,"")</f>
        <v>Shet</v>
      </c>
      <c r="F8" s="78">
        <f>IF($G8&lt;&gt;"",RANK(O8,O$4:O$204),"")</f>
        <v>5</v>
      </c>
      <c r="G8" s="83" t="s">
        <v>30</v>
      </c>
      <c r="H8" s="83" t="s">
        <v>31</v>
      </c>
      <c r="I8" s="79" t="s">
        <v>32</v>
      </c>
      <c r="J8" s="81">
        <v>0</v>
      </c>
      <c r="K8" s="82">
        <v>0.0002719907407407407</v>
      </c>
      <c r="L8" s="55">
        <f>IF(AND($G8&lt;&gt;"",J8&lt;&gt;"El"),IF(MATCH(M8,M:M,0)&lt;ROW(M8),"NC",IF(F8&lt;=O$2,(O$2*4)-F8+1,O$2*2)),"")</f>
        <v>32</v>
      </c>
      <c r="M8" s="45" t="str">
        <f>CONCATENATE(G8,H8)</f>
        <v>ClaraC</v>
      </c>
      <c r="N8" s="46">
        <f>IF($G8&lt;&gt;"",IF(MATCH(M8,M:M,0)&lt;ROW(M8),N7,N7+1),"")</f>
        <v>5</v>
      </c>
      <c r="O8" s="47">
        <f>IF(J8&lt;&gt;"",IF(J8="El",-1000000,100000-(J8*1000)-K8),-9999999)</f>
        <v>99999.99972800926</v>
      </c>
    </row>
    <row r="9" spans="2:15" ht="12.75">
      <c r="B9" s="48">
        <f>IF(OR($D9&lt;&gt;"",$G9&lt;&gt;""),B$3,"")</f>
        <v>20110312</v>
      </c>
      <c r="C9" s="49">
        <f>IF(OR($D9&lt;&gt;"",$G9&lt;&gt;""),C$3,"")</f>
        <v>1</v>
      </c>
      <c r="D9" s="50">
        <v>6</v>
      </c>
      <c r="E9" s="51" t="str">
        <f>IF($D9&lt;&gt;"",E$3,"")</f>
        <v>Shet</v>
      </c>
      <c r="F9" s="48">
        <f>IF($G9&lt;&gt;"",RANK(O9,O$4:O$204),"")</f>
        <v>6</v>
      </c>
      <c r="G9" s="53" t="s">
        <v>33</v>
      </c>
      <c r="H9" s="52" t="s">
        <v>34</v>
      </c>
      <c r="I9" s="52" t="s">
        <v>35</v>
      </c>
      <c r="J9" s="50">
        <v>0</v>
      </c>
      <c r="K9" s="54">
        <v>0.000275462962962963</v>
      </c>
      <c r="L9" s="55">
        <f>IF(AND($G9&lt;&gt;"",J9&lt;&gt;"El"),IF(MATCH(M9,M:M,0)&lt;ROW(M9),"NC",IF(F9&lt;=O$2,(O$2*4)-F9+1,O$2*2)),"")</f>
        <v>31</v>
      </c>
      <c r="M9" s="45" t="str">
        <f>CONCATENATE(G9,H9)</f>
        <v>Gréroire-BL</v>
      </c>
      <c r="N9" s="46">
        <f>IF($G9&lt;&gt;"",IF(MATCH(M9,M:M,0)&lt;ROW(M9),N8,N8+1),"")</f>
        <v>6</v>
      </c>
      <c r="O9" s="47">
        <f>IF(J9&lt;&gt;"",IF(J9="El",-1000000,100000-(J9*1000)-K9),-9999999)</f>
        <v>99999.99972453703</v>
      </c>
    </row>
    <row r="10" spans="2:15" ht="12.75">
      <c r="B10" s="48">
        <f>IF(OR($D10&lt;&gt;"",$G10&lt;&gt;""),B$3,"")</f>
        <v>20110312</v>
      </c>
      <c r="C10" s="49">
        <f>IF(OR($D10&lt;&gt;"",$G10&lt;&gt;""),C$3,"")</f>
        <v>1</v>
      </c>
      <c r="D10" s="50">
        <v>7</v>
      </c>
      <c r="E10" s="51" t="str">
        <f>IF($D10&lt;&gt;"",E$3,"")</f>
        <v>Shet</v>
      </c>
      <c r="F10" s="48">
        <f>IF($G10&lt;&gt;"",RANK(O10,O$4:O$204),"")</f>
        <v>7</v>
      </c>
      <c r="G10" s="56" t="s">
        <v>36</v>
      </c>
      <c r="H10" s="56" t="s">
        <v>31</v>
      </c>
      <c r="I10" s="52" t="s">
        <v>37</v>
      </c>
      <c r="J10" s="50">
        <v>0</v>
      </c>
      <c r="K10" s="54">
        <v>0.0002789351851851852</v>
      </c>
      <c r="L10" s="55">
        <f>IF(AND($G10&lt;&gt;"",J10&lt;&gt;"El"),IF(MATCH(M10,M:M,0)&lt;ROW(M10),"NC",IF(F10&lt;=O$2,(O$2*4)-F10+1,O$2*2)),"")</f>
        <v>30</v>
      </c>
      <c r="M10" s="45" t="str">
        <f>CONCATENATE(G10,H10)</f>
        <v>JulietteC</v>
      </c>
      <c r="N10" s="46">
        <f>IF($G10&lt;&gt;"",IF(MATCH(M10,M:M,0)&lt;ROW(M10),N9,N9+1),"")</f>
        <v>7</v>
      </c>
      <c r="O10" s="47">
        <f>IF(J10&lt;&gt;"",IF(J10="El",-1000000,100000-(J10*1000)-K10),-9999999)</f>
        <v>99999.99972106481</v>
      </c>
    </row>
    <row r="11" spans="2:15" ht="12.75">
      <c r="B11" s="48">
        <f>IF(OR($D11&lt;&gt;"",$G11&lt;&gt;""),B$3,"")</f>
        <v>20110312</v>
      </c>
      <c r="C11" s="49">
        <f>IF(OR($D11&lt;&gt;"",$G11&lt;&gt;""),C$3,"")</f>
        <v>1</v>
      </c>
      <c r="D11" s="50">
        <v>8</v>
      </c>
      <c r="E11" s="51" t="str">
        <f>IF($D11&lt;&gt;"",E$3,"")</f>
        <v>Shet</v>
      </c>
      <c r="F11" s="48">
        <f>IF($G11&lt;&gt;"",RANK(O11,O$4:O$204),"")</f>
        <v>8</v>
      </c>
      <c r="G11" s="56" t="s">
        <v>38</v>
      </c>
      <c r="H11" s="56" t="s">
        <v>28</v>
      </c>
      <c r="I11" s="52" t="s">
        <v>32</v>
      </c>
      <c r="J11" s="50">
        <v>0</v>
      </c>
      <c r="K11" s="54">
        <v>0.00028703703703703703</v>
      </c>
      <c r="L11" s="55">
        <f>IF(AND($G11&lt;&gt;"",J11&lt;&gt;"El"),IF(MATCH(M11,M:M,0)&lt;ROW(M11),"NC",IF(F11&lt;=O$2,(O$2*4)-F11+1,O$2*2)),"")</f>
        <v>29</v>
      </c>
      <c r="M11" s="45" t="str">
        <f>CONCATENATE(G11,H11)</f>
        <v>AlizéeR</v>
      </c>
      <c r="N11" s="46">
        <f>IF($G11&lt;&gt;"",IF(MATCH(M11,M:M,0)&lt;ROW(M11),N10,N10+1),"")</f>
        <v>8</v>
      </c>
      <c r="O11" s="47">
        <f>IF(J11&lt;&gt;"",IF(J11="El",-1000000,100000-(J11*1000)-K11),-9999999)</f>
        <v>99999.99971296296</v>
      </c>
    </row>
    <row r="12" spans="2:15" ht="12.75">
      <c r="B12" s="48">
        <f>IF(OR($D12&lt;&gt;"",$G12&lt;&gt;""),B$3,"")</f>
        <v>20110312</v>
      </c>
      <c r="C12" s="49">
        <f>IF(OR($D12&lt;&gt;"",$G12&lt;&gt;""),C$3,"")</f>
        <v>1</v>
      </c>
      <c r="D12" s="50">
        <v>9</v>
      </c>
      <c r="E12" s="51" t="str">
        <f>IF($D12&lt;&gt;"",E$3,"")</f>
        <v>Shet</v>
      </c>
      <c r="F12" s="48">
        <f>IF($G12&lt;&gt;"",RANK(O12,O$4:O$204),"")</f>
        <v>9</v>
      </c>
      <c r="G12" s="56" t="s">
        <v>36</v>
      </c>
      <c r="H12" s="56" t="s">
        <v>31</v>
      </c>
      <c r="I12" s="52" t="s">
        <v>39</v>
      </c>
      <c r="J12" s="50">
        <v>0</v>
      </c>
      <c r="K12" s="54">
        <v>0.00029398148148148144</v>
      </c>
      <c r="L12" s="55" t="str">
        <f>IF(AND($G12&lt;&gt;"",J12&lt;&gt;"El"),IF(MATCH(M12,M:M,0)&lt;ROW(M12),"NC",IF(F12&lt;=O$2,(O$2*4)-F12+1,O$2*2)),"")</f>
        <v>NC</v>
      </c>
      <c r="M12" s="45" t="str">
        <f>CONCATENATE(G12,H12)</f>
        <v>JulietteC</v>
      </c>
      <c r="N12" s="46">
        <f>IF($G12&lt;&gt;"",IF(MATCH(M12,M:M,0)&lt;ROW(M12),N11,N11+1),"")</f>
        <v>8</v>
      </c>
      <c r="O12" s="47">
        <f>IF(J12&lt;&gt;"",IF(J12="El",-1000000,100000-(J12*1000)-K12),-9999999)</f>
        <v>99999.99970601851</v>
      </c>
    </row>
    <row r="13" spans="2:15" ht="12.75">
      <c r="B13" s="48">
        <f>IF(OR($D13&lt;&gt;"",$G13&lt;&gt;""),B$3,"")</f>
        <v>20110312</v>
      </c>
      <c r="C13" s="49">
        <f>IF(OR($D13&lt;&gt;"",$G13&lt;&gt;""),C$3,"")</f>
        <v>1</v>
      </c>
      <c r="D13" s="50">
        <v>10</v>
      </c>
      <c r="E13" s="51" t="str">
        <f>IF($D13&lt;&gt;"",E$3,"")</f>
        <v>Shet</v>
      </c>
      <c r="F13" s="48">
        <f>IF($G13&lt;&gt;"",RANK(O13,O$4:O$204),"")</f>
        <v>10</v>
      </c>
      <c r="G13" s="52" t="s">
        <v>27</v>
      </c>
      <c r="H13" s="53" t="s">
        <v>28</v>
      </c>
      <c r="I13" s="52" t="s">
        <v>40</v>
      </c>
      <c r="J13" s="50">
        <v>0</v>
      </c>
      <c r="K13" s="54">
        <v>0.0002980324074074074</v>
      </c>
      <c r="L13" s="55" t="str">
        <f>IF(AND($G13&lt;&gt;"",J13&lt;&gt;"El"),IF(MATCH(M13,M:M,0)&lt;ROW(M13),"NC",IF(F13&lt;=O$2,(O$2*4)-F13+1,O$2*2)),"")</f>
        <v>NC</v>
      </c>
      <c r="M13" s="45" t="str">
        <f>CONCATENATE(G13,H13)</f>
        <v>ThéaR</v>
      </c>
      <c r="N13" s="46">
        <f>IF($G13&lt;&gt;"",IF(MATCH(M13,M:M,0)&lt;ROW(M13),N12,N12+1),"")</f>
        <v>8</v>
      </c>
      <c r="O13" s="47">
        <f>IF(J13&lt;&gt;"",IF(J13="El",-1000000,100000-(J13*1000)-K13),-9999999)</f>
        <v>99999.9997019676</v>
      </c>
    </row>
    <row r="14" spans="2:15" ht="12.75">
      <c r="B14" s="48">
        <f>IF(OR($D14&lt;&gt;"",$G14&lt;&gt;""),B$3,"")</f>
        <v>20110312</v>
      </c>
      <c r="C14" s="49">
        <f>IF(OR($D14&lt;&gt;"",$G14&lt;&gt;""),C$3,"")</f>
        <v>1</v>
      </c>
      <c r="D14" s="50">
        <v>11</v>
      </c>
      <c r="E14" s="51" t="str">
        <f>IF($D14&lt;&gt;"",E$3,"")</f>
        <v>Shet</v>
      </c>
      <c r="F14" s="48">
        <f>IF($G14&lt;&gt;"",RANK(O14,O$4:O$204),"")</f>
        <v>11</v>
      </c>
      <c r="G14" s="56" t="s">
        <v>41</v>
      </c>
      <c r="H14" s="56" t="s">
        <v>22</v>
      </c>
      <c r="I14" s="52" t="s">
        <v>42</v>
      </c>
      <c r="J14" s="50">
        <v>0</v>
      </c>
      <c r="K14" s="54">
        <v>0.00030092592592592595</v>
      </c>
      <c r="L14" s="55">
        <f>IF(AND($G14&lt;&gt;"",J14&lt;&gt;"El"),IF(MATCH(M14,M:M,0)&lt;ROW(M14),"NC",IF(F14&lt;=O$2,(O$2*4)-F14+1,O$2*2)),"")</f>
        <v>18</v>
      </c>
      <c r="M14" s="45" t="str">
        <f>CONCATENATE(G14,H14)</f>
        <v>LisaT</v>
      </c>
      <c r="N14" s="46">
        <f>IF($G14&lt;&gt;"",IF(MATCH(M14,M:M,0)&lt;ROW(M14),N13,N13+1),"")</f>
        <v>9</v>
      </c>
      <c r="O14" s="47">
        <f>IF(J14&lt;&gt;"",IF(J14="El",-1000000,100000-(J14*1000)-K14),-9999999)</f>
        <v>99999.99969907408</v>
      </c>
    </row>
    <row r="15" spans="2:15" ht="12.75">
      <c r="B15" s="48">
        <f>IF(OR($D15&lt;&gt;"",$G15&lt;&gt;""),B$3,"")</f>
        <v>20110312</v>
      </c>
      <c r="C15" s="49">
        <f>IF(OR($D15&lt;&gt;"",$G15&lt;&gt;""),C$3,"")</f>
        <v>1</v>
      </c>
      <c r="D15" s="50">
        <v>12</v>
      </c>
      <c r="E15" s="51" t="str">
        <f>IF($D15&lt;&gt;"",E$3,"")</f>
        <v>Shet</v>
      </c>
      <c r="F15" s="48">
        <f>IF($G15&lt;&gt;"",RANK(O15,O$4:O$204),"")</f>
        <v>12</v>
      </c>
      <c r="G15" s="52" t="s">
        <v>43</v>
      </c>
      <c r="H15" s="53" t="s">
        <v>44</v>
      </c>
      <c r="I15" s="52" t="s">
        <v>35</v>
      </c>
      <c r="J15" s="50">
        <v>0</v>
      </c>
      <c r="K15" s="54">
        <v>0.0003090277777777778</v>
      </c>
      <c r="L15" s="55">
        <f>IF(AND($G15&lt;&gt;"",J15&lt;&gt;"El"),IF(MATCH(M15,M:M,0)&lt;ROW(M15),"NC",IF(F15&lt;=O$2,(O$2*4)-F15+1,O$2*2)),"")</f>
        <v>18</v>
      </c>
      <c r="M15" s="45" t="str">
        <f>CONCATENATE(G15,H15)</f>
        <v>JulieFaudet</v>
      </c>
      <c r="N15" s="46">
        <f>IF($G15&lt;&gt;"",IF(MATCH(M15,M:M,0)&lt;ROW(M15),N14,N14+1),"")</f>
        <v>10</v>
      </c>
      <c r="O15" s="47">
        <f>IF(J15&lt;&gt;"",IF(J15="El",-1000000,100000-(J15*1000)-K15),-9999999)</f>
        <v>99999.99969097222</v>
      </c>
    </row>
    <row r="16" spans="2:15" ht="12.75">
      <c r="B16" s="48">
        <f>IF(OR($D16&lt;&gt;"",$G16&lt;&gt;""),B$3,"")</f>
        <v>20110312</v>
      </c>
      <c r="C16" s="49">
        <f>IF(OR($D16&lt;&gt;"",$G16&lt;&gt;""),C$3,"")</f>
        <v>1</v>
      </c>
      <c r="D16" s="50">
        <v>13</v>
      </c>
      <c r="E16" s="51" t="str">
        <f>IF($D16&lt;&gt;"",E$3,"")</f>
        <v>Shet</v>
      </c>
      <c r="F16" s="48">
        <f>IF($G16&lt;&gt;"",RANK(O16,O$4:O$204),"")</f>
        <v>13</v>
      </c>
      <c r="G16" s="56" t="s">
        <v>45</v>
      </c>
      <c r="H16" s="56" t="s">
        <v>34</v>
      </c>
      <c r="I16" s="52" t="s">
        <v>46</v>
      </c>
      <c r="J16" s="50">
        <v>0</v>
      </c>
      <c r="K16" s="54">
        <v>0.0003125</v>
      </c>
      <c r="L16" s="55">
        <f>IF(AND($G16&lt;&gt;"",J16&lt;&gt;"El"),IF(MATCH(M16,M:M,0)&lt;ROW(M16),"NC",IF(F16&lt;=O$2,(O$2*4)-F16+1,O$2*2)),"")</f>
        <v>18</v>
      </c>
      <c r="M16" s="45" t="str">
        <f>CONCATENATE(G16,H16)</f>
        <v>AstridL</v>
      </c>
      <c r="N16" s="46">
        <f>IF($G16&lt;&gt;"",IF(MATCH(M16,M:M,0)&lt;ROW(M16),N15,N15+1),"")</f>
        <v>11</v>
      </c>
      <c r="O16" s="47">
        <f>IF(J16&lt;&gt;"",IF(J16="El",-1000000,100000-(J16*1000)-K16),-9999999)</f>
        <v>99999.9996875</v>
      </c>
    </row>
    <row r="17" spans="2:15" ht="12.75">
      <c r="B17" s="48">
        <f>IF(OR($D17&lt;&gt;"",$G17&lt;&gt;""),B$3,"")</f>
        <v>20110312</v>
      </c>
      <c r="C17" s="49">
        <f>IF(OR($D17&lt;&gt;"",$G17&lt;&gt;""),C$3,"")</f>
        <v>1</v>
      </c>
      <c r="D17" s="50">
        <v>14</v>
      </c>
      <c r="E17" s="51" t="str">
        <f>IF($D17&lt;&gt;"",E$3,"")</f>
        <v>Shet</v>
      </c>
      <c r="F17" s="48">
        <f>IF($G17&lt;&gt;"",RANK(O17,O$4:O$204),"")</f>
        <v>14</v>
      </c>
      <c r="G17" s="56" t="s">
        <v>47</v>
      </c>
      <c r="H17" s="53" t="s">
        <v>48</v>
      </c>
      <c r="I17" s="52" t="s">
        <v>49</v>
      </c>
      <c r="J17" s="50">
        <v>0</v>
      </c>
      <c r="K17" s="54">
        <v>0.0003391203703703703</v>
      </c>
      <c r="L17" s="55">
        <f>IF(AND($G17&lt;&gt;"",J17&lt;&gt;"El"),IF(MATCH(M17,M:M,0)&lt;ROW(M17),"NC",IF(F17&lt;=O$2,(O$2*4)-F17+1,O$2*2)),"")</f>
        <v>18</v>
      </c>
      <c r="M17" s="45" t="str">
        <f>CONCATENATE(G17,H17)</f>
        <v>CarolineSau</v>
      </c>
      <c r="N17" s="46">
        <f>IF($G17&lt;&gt;"",IF(MATCH(M17,M:M,0)&lt;ROW(M17),N16,N16+1),"")</f>
        <v>12</v>
      </c>
      <c r="O17" s="47">
        <f>IF(J17&lt;&gt;"",IF(J17="El",-1000000,100000-(J17*1000)-K17),-9999999)</f>
        <v>99999.99966087964</v>
      </c>
    </row>
    <row r="18" spans="2:15" ht="12.75">
      <c r="B18" s="48">
        <f>IF(OR($D18&lt;&gt;"",$G18&lt;&gt;""),B$3,"")</f>
        <v>20110312</v>
      </c>
      <c r="C18" s="49">
        <f>IF(OR($D18&lt;&gt;"",$G18&lt;&gt;""),C$3,"")</f>
        <v>1</v>
      </c>
      <c r="D18" s="50">
        <v>15</v>
      </c>
      <c r="E18" s="51" t="str">
        <f>IF($D18&lt;&gt;"",E$3,"")</f>
        <v>Shet</v>
      </c>
      <c r="F18" s="48">
        <f>IF($G18&lt;&gt;"",RANK(O18,O$4:O$204),"")</f>
        <v>15</v>
      </c>
      <c r="G18" s="52" t="s">
        <v>50</v>
      </c>
      <c r="H18" s="53" t="s">
        <v>51</v>
      </c>
      <c r="I18" s="52" t="s">
        <v>49</v>
      </c>
      <c r="J18" s="50">
        <v>0</v>
      </c>
      <c r="K18" s="54">
        <v>0.00036423611111111113</v>
      </c>
      <c r="L18" s="55">
        <f>IF(AND($G18&lt;&gt;"",J18&lt;&gt;"El"),IF(MATCH(M18,M:M,0)&lt;ROW(M18),"NC",IF(F18&lt;=O$2,(O$2*4)-F18+1,O$2*2)),"")</f>
        <v>18</v>
      </c>
      <c r="M18" s="45" t="str">
        <f>CONCATENATE(G18,H18)</f>
        <v>ClémenceP</v>
      </c>
      <c r="N18" s="46">
        <f>IF($G18&lt;&gt;"",IF(MATCH(M18,M:M,0)&lt;ROW(M18),N17,N17+1),"")</f>
        <v>13</v>
      </c>
      <c r="O18" s="47">
        <f>IF(J18&lt;&gt;"",IF(J18="El",-1000000,100000-(J18*1000)-K18),-9999999)</f>
        <v>99999.99963576389</v>
      </c>
    </row>
    <row r="19" spans="2:15" ht="12.75">
      <c r="B19" s="48">
        <f>IF(OR($D19&lt;&gt;"",$G19&lt;&gt;""),B$3,"")</f>
        <v>20110312</v>
      </c>
      <c r="C19" s="49">
        <f>IF(OR($D19&lt;&gt;"",$G19&lt;&gt;""),C$3,"")</f>
        <v>1</v>
      </c>
      <c r="D19" s="50">
        <v>16</v>
      </c>
      <c r="E19" s="51" t="str">
        <f>IF($D19&lt;&gt;"",E$3,"")</f>
        <v>Shet</v>
      </c>
      <c r="F19" s="48">
        <f>IF($G19&lt;&gt;"",RANK(O19,O$4:O$204),"")</f>
        <v>16</v>
      </c>
      <c r="G19" s="56" t="s">
        <v>52</v>
      </c>
      <c r="H19" s="56" t="s">
        <v>53</v>
      </c>
      <c r="I19" s="52" t="s">
        <v>46</v>
      </c>
      <c r="J19" s="50">
        <v>0</v>
      </c>
      <c r="K19" s="54">
        <v>0.0003695601851851852</v>
      </c>
      <c r="L19" s="55">
        <f>IF(AND($G19&lt;&gt;"",J19&lt;&gt;"El"),IF(MATCH(M19,M:M,0)&lt;ROW(M19),"NC",IF(F19&lt;=O$2,(O$2*4)-F19+1,O$2*2)),"")</f>
        <v>18</v>
      </c>
      <c r="M19" s="45" t="str">
        <f>CONCATENATE(G19,H19)</f>
        <v>AndréaH</v>
      </c>
      <c r="N19" s="46">
        <f>IF($G19&lt;&gt;"",IF(MATCH(M19,M:M,0)&lt;ROW(M19),N18,N18+1),"")</f>
        <v>14</v>
      </c>
      <c r="O19" s="47">
        <f>IF(J19&lt;&gt;"",IF(J19="El",-1000000,100000-(J19*1000)-K19),-9999999)</f>
        <v>99999.99963043981</v>
      </c>
    </row>
    <row r="20" spans="2:15" ht="12.75">
      <c r="B20" s="48">
        <f>IF(OR($D20&lt;&gt;"",$G20&lt;&gt;""),B$3,"")</f>
        <v>20110312</v>
      </c>
      <c r="C20" s="49">
        <f>IF(OR($D20&lt;&gt;"",$G20&lt;&gt;""),C$3,"")</f>
        <v>1</v>
      </c>
      <c r="D20" s="50">
        <v>17</v>
      </c>
      <c r="E20" s="51" t="str">
        <f>IF($D20&lt;&gt;"",E$3,"")</f>
        <v>Shet</v>
      </c>
      <c r="F20" s="48">
        <f>IF($G20&lt;&gt;"",RANK(O20,O$4:O$204),"")</f>
        <v>17</v>
      </c>
      <c r="G20" s="52" t="s">
        <v>47</v>
      </c>
      <c r="H20" s="53" t="s">
        <v>48</v>
      </c>
      <c r="I20" s="52" t="s">
        <v>37</v>
      </c>
      <c r="J20" s="50">
        <v>0</v>
      </c>
      <c r="K20" s="54">
        <v>0.00037384259259259255</v>
      </c>
      <c r="L20" s="55" t="str">
        <f>IF(AND($G20&lt;&gt;"",J20&lt;&gt;"El"),IF(MATCH(M20,M:M,0)&lt;ROW(M20),"NC",IF(F20&lt;=O$2,(O$2*4)-F20+1,O$2*2)),"")</f>
        <v>NC</v>
      </c>
      <c r="M20" s="45" t="str">
        <f>CONCATENATE(G20,H20)</f>
        <v>CarolineSau</v>
      </c>
      <c r="N20" s="46">
        <f>IF($G20&lt;&gt;"",IF(MATCH(M20,M:M,0)&lt;ROW(M20),N19,N19+1),"")</f>
        <v>14</v>
      </c>
      <c r="O20" s="47">
        <f>IF(J20&lt;&gt;"",IF(J20="El",-1000000,100000-(J20*1000)-K20),-9999999)</f>
        <v>99999.99962615741</v>
      </c>
    </row>
    <row r="21" spans="2:15" ht="12.75">
      <c r="B21" s="48">
        <f>IF(OR($D21&lt;&gt;"",$G21&lt;&gt;""),B$3,"")</f>
        <v>20110312</v>
      </c>
      <c r="C21" s="49">
        <f>IF(OR($D21&lt;&gt;"",$G21&lt;&gt;""),C$3,"")</f>
        <v>1</v>
      </c>
      <c r="D21" s="50">
        <v>18</v>
      </c>
      <c r="E21" s="51" t="str">
        <f>IF($D21&lt;&gt;"",E$3,"")</f>
        <v>Shet</v>
      </c>
      <c r="F21" s="48">
        <f>IF($G21&lt;&gt;"",RANK(O21,O$4:O$204),"")</f>
        <v>18</v>
      </c>
      <c r="G21" s="56" t="s">
        <v>24</v>
      </c>
      <c r="H21" s="56" t="s">
        <v>25</v>
      </c>
      <c r="I21" s="52" t="s">
        <v>37</v>
      </c>
      <c r="J21" s="50">
        <v>0</v>
      </c>
      <c r="K21" s="54">
        <v>0.0003877314814814815</v>
      </c>
      <c r="L21" s="55" t="str">
        <f>IF(AND($G21&lt;&gt;"",J21&lt;&gt;"El"),IF(MATCH(M21,M:M,0)&lt;ROW(M21),"NC",IF(F21&lt;=O$2,(O$2*4)-F21+1,O$2*2)),"")</f>
        <v>NC</v>
      </c>
      <c r="M21" s="45" t="str">
        <f>CONCATENATE(G21,H21)</f>
        <v>HéloiseM</v>
      </c>
      <c r="N21" s="46">
        <f>IF($G21&lt;&gt;"",IF(MATCH(M21,M:M,0)&lt;ROW(M21),N20,N20+1),"")</f>
        <v>14</v>
      </c>
      <c r="O21" s="47">
        <f>IF(J21&lt;&gt;"",IF(J21="El",-1000000,100000-(J21*1000)-K21),-9999999)</f>
        <v>99999.99961226851</v>
      </c>
    </row>
    <row r="22" spans="2:15" ht="12.75">
      <c r="B22" s="48">
        <f>IF(OR($D22&lt;&gt;"",$G22&lt;&gt;""),B$3,"")</f>
        <v>20110312</v>
      </c>
      <c r="C22" s="49">
        <f>IF(OR($D22&lt;&gt;"",$G22&lt;&gt;""),C$3,"")</f>
        <v>1</v>
      </c>
      <c r="D22" s="50">
        <v>19</v>
      </c>
      <c r="E22" s="51" t="str">
        <f>IF($D22&lt;&gt;"",E$3,"")</f>
        <v>Shet</v>
      </c>
      <c r="F22" s="48">
        <f>IF($G22&lt;&gt;"",RANK(O22,O$4:O$204),"")</f>
        <v>19</v>
      </c>
      <c r="G22" s="56" t="s">
        <v>54</v>
      </c>
      <c r="H22" s="56" t="s">
        <v>55</v>
      </c>
      <c r="I22" s="52" t="s">
        <v>26</v>
      </c>
      <c r="J22" s="50">
        <v>0</v>
      </c>
      <c r="K22" s="54">
        <v>0.0004910879629629629</v>
      </c>
      <c r="L22" s="55">
        <f>IF(AND($G22&lt;&gt;"",J22&lt;&gt;"El"),IF(MATCH(M22,M:M,0)&lt;ROW(M22),"NC",IF(F22&lt;=O$2,(O$2*4)-F22+1,O$2*2)),"")</f>
        <v>18</v>
      </c>
      <c r="M22" s="45" t="str">
        <f>CONCATENATE(G22,H22)</f>
        <v>AdèleLacroix</v>
      </c>
      <c r="N22" s="46">
        <f>IF($G22&lt;&gt;"",IF(MATCH(M22,M:M,0)&lt;ROW(M22),N21,N21+1),"")</f>
        <v>15</v>
      </c>
      <c r="O22" s="47">
        <f>IF(J22&lt;&gt;"",IF(J22="El",-1000000,100000-(J22*1000)-K22),-9999999)</f>
        <v>99999.99950891203</v>
      </c>
    </row>
    <row r="23" spans="2:15" ht="12.75">
      <c r="B23" s="48">
        <f>IF(OR($D23&lt;&gt;"",$G23&lt;&gt;""),B$3,"")</f>
        <v>20110312</v>
      </c>
      <c r="C23" s="49">
        <f>IF(OR($D23&lt;&gt;"",$G23&lt;&gt;""),C$3,"")</f>
        <v>1</v>
      </c>
      <c r="D23" s="50">
        <v>20</v>
      </c>
      <c r="E23" s="51" t="str">
        <f>IF($D23&lt;&gt;"",E$3,"")</f>
        <v>Shet</v>
      </c>
      <c r="F23" s="48">
        <f>IF($G23&lt;&gt;"",RANK(O23,O$4:O$204),"")</f>
        <v>20</v>
      </c>
      <c r="G23" s="56" t="s">
        <v>56</v>
      </c>
      <c r="H23" s="56" t="s">
        <v>57</v>
      </c>
      <c r="I23" s="52" t="s">
        <v>46</v>
      </c>
      <c r="J23" s="50">
        <v>4</v>
      </c>
      <c r="K23" s="54">
        <v>0.00030555555555555555</v>
      </c>
      <c r="L23" s="55">
        <f>IF(AND($G23&lt;&gt;"",J23&lt;&gt;"El"),IF(MATCH(M23,M:M,0)&lt;ROW(M23),"NC",IF(F23&lt;=O$2,(O$2*4)-F23+1,O$2*2)),"")</f>
        <v>18</v>
      </c>
      <c r="M23" s="45" t="str">
        <f>CONCATENATE(G23,H23)</f>
        <v>EmmaV</v>
      </c>
      <c r="N23" s="46">
        <f>IF($G23&lt;&gt;"",IF(MATCH(M23,M:M,0)&lt;ROW(M23),N22,N22+1),"")</f>
        <v>16</v>
      </c>
      <c r="O23" s="47">
        <f>IF(J23&lt;&gt;"",IF(J23="El",-1000000,100000-(J23*1000)-K23),-9999999)</f>
        <v>95999.99969444444</v>
      </c>
    </row>
    <row r="24" spans="2:15" ht="12.75">
      <c r="B24" s="48">
        <f>IF(OR($D24&lt;&gt;"",$G24&lt;&gt;""),B$3,"")</f>
        <v>20110312</v>
      </c>
      <c r="C24" s="49">
        <f>IF(OR($D24&lt;&gt;"",$G24&lt;&gt;""),C$3,"")</f>
        <v>1</v>
      </c>
      <c r="D24" s="50">
        <v>21</v>
      </c>
      <c r="E24" s="51" t="str">
        <f>IF($D24&lt;&gt;"",E$3,"")</f>
        <v>Shet</v>
      </c>
      <c r="F24" s="48">
        <f>IF($G24&lt;&gt;"",RANK(O24,O$4:O$204),"")</f>
        <v>21</v>
      </c>
      <c r="G24" s="56" t="s">
        <v>41</v>
      </c>
      <c r="H24" s="56" t="s">
        <v>22</v>
      </c>
      <c r="I24" s="52" t="s">
        <v>58</v>
      </c>
      <c r="J24" s="50">
        <v>4</v>
      </c>
      <c r="K24" s="54">
        <v>0.00032870370370370367</v>
      </c>
      <c r="L24" s="55" t="str">
        <f>IF(AND($G24&lt;&gt;"",J24&lt;&gt;"El"),IF(MATCH(M24,M:M,0)&lt;ROW(M24),"NC",IF(F24&lt;=O$2,(O$2*4)-F24+1,O$2*2)),"")</f>
        <v>NC</v>
      </c>
      <c r="M24" s="45" t="str">
        <f>CONCATENATE(G24,H24)</f>
        <v>LisaT</v>
      </c>
      <c r="N24" s="46">
        <f>IF($G24&lt;&gt;"",IF(MATCH(M24,M:M,0)&lt;ROW(M24),N23,N23+1),"")</f>
        <v>16</v>
      </c>
      <c r="O24" s="47">
        <f>IF(J24&lt;&gt;"",IF(J24="El",-1000000,100000-(J24*1000)-K24),-9999999)</f>
        <v>95999.99967129629</v>
      </c>
    </row>
    <row r="25" spans="2:15" ht="12.75">
      <c r="B25" s="48">
        <f>IF(OR($D25&lt;&gt;"",$G25&lt;&gt;""),B$3,"")</f>
        <v>20110312</v>
      </c>
      <c r="C25" s="49">
        <f>IF(OR($D25&lt;&gt;"",$G25&lt;&gt;""),C$3,"")</f>
        <v>1</v>
      </c>
      <c r="D25" s="50">
        <v>22</v>
      </c>
      <c r="E25" s="51" t="str">
        <f>IF($D25&lt;&gt;"",E$3,"")</f>
        <v>Shet</v>
      </c>
      <c r="F25" s="48">
        <f>IF($G25&lt;&gt;"",RANK(O25,O$4:O$204),"")</f>
        <v>22</v>
      </c>
      <c r="G25" s="56" t="s">
        <v>18</v>
      </c>
      <c r="H25" s="56" t="s">
        <v>19</v>
      </c>
      <c r="I25" s="52" t="s">
        <v>39</v>
      </c>
      <c r="J25" s="50">
        <v>4</v>
      </c>
      <c r="K25" s="54">
        <v>0.0003652777777777778</v>
      </c>
      <c r="L25" s="55" t="str">
        <f>IF(AND($G25&lt;&gt;"",J25&lt;&gt;"El"),IF(MATCH(M25,M:M,0)&lt;ROW(M25),"NC",IF(F25&lt;=O$2,(O$2*4)-F25+1,O$2*2)),"")</f>
        <v>NC</v>
      </c>
      <c r="M25" s="45" t="str">
        <f>CONCATENATE(G25,H25)</f>
        <v>AudeG</v>
      </c>
      <c r="N25" s="46">
        <f>IF($G25&lt;&gt;"",IF(MATCH(M25,M:M,0)&lt;ROW(M25),N24,N24+1),"")</f>
        <v>16</v>
      </c>
      <c r="O25" s="47">
        <f>IF(J25&lt;&gt;"",IF(J25="El",-1000000,100000-(J25*1000)-K25),-9999999)</f>
        <v>95999.99963472222</v>
      </c>
    </row>
    <row r="26" spans="2:15" ht="12.75">
      <c r="B26" s="48">
        <f>IF(OR($D26&lt;&gt;"",$G26&lt;&gt;""),B$3,"")</f>
        <v>20110312</v>
      </c>
      <c r="C26" s="49">
        <f>IF(OR($D26&lt;&gt;"",$G26&lt;&gt;""),C$3,"")</f>
        <v>1</v>
      </c>
      <c r="D26" s="50">
        <v>23</v>
      </c>
      <c r="E26" s="51" t="str">
        <f>IF($D26&lt;&gt;"",E$3,"")</f>
        <v>Shet</v>
      </c>
      <c r="F26" s="48">
        <f>IF($G26&lt;&gt;"",RANK(O26,O$4:O$204),"")</f>
        <v>23</v>
      </c>
      <c r="G26" s="56" t="s">
        <v>54</v>
      </c>
      <c r="H26" s="56" t="s">
        <v>55</v>
      </c>
      <c r="I26" s="52" t="s">
        <v>59</v>
      </c>
      <c r="J26" s="50">
        <v>4</v>
      </c>
      <c r="K26" s="54">
        <v>0.00037152777777777775</v>
      </c>
      <c r="L26" s="55" t="str">
        <f>IF(AND($G26&lt;&gt;"",J26&lt;&gt;"El"),IF(MATCH(M26,M:M,0)&lt;ROW(M26),"NC",IF(F26&lt;=O$2,(O$2*4)-F26+1,O$2*2)),"")</f>
        <v>NC</v>
      </c>
      <c r="M26" s="45" t="str">
        <f>CONCATENATE(G26,H26)</f>
        <v>AdèleLacroix</v>
      </c>
      <c r="N26" s="46">
        <f>IF($G26&lt;&gt;"",IF(MATCH(M26,M:M,0)&lt;ROW(M26),N25,N25+1),"")</f>
        <v>16</v>
      </c>
      <c r="O26" s="47">
        <f>IF(J26&lt;&gt;"",IF(J26="El",-1000000,100000-(J26*1000)-K26),-9999999)</f>
        <v>95999.99962847223</v>
      </c>
    </row>
    <row r="27" spans="2:15" ht="12.75">
      <c r="B27" s="48">
        <f>IF(OR($D27&lt;&gt;"",$G27&lt;&gt;""),B$3,"")</f>
        <v>20110312</v>
      </c>
      <c r="C27" s="49">
        <f>IF(OR($D27&lt;&gt;"",$G27&lt;&gt;""),C$3,"")</f>
        <v>1</v>
      </c>
      <c r="D27" s="50">
        <v>24</v>
      </c>
      <c r="E27" s="51" t="str">
        <f>IF($D27&lt;&gt;"",E$3,"")</f>
        <v>Shet</v>
      </c>
      <c r="F27" s="48">
        <f>IF($G27&lt;&gt;"",RANK(O27,O$4:O$204),"")</f>
        <v>24</v>
      </c>
      <c r="G27" s="56" t="s">
        <v>33</v>
      </c>
      <c r="H27" s="56" t="s">
        <v>34</v>
      </c>
      <c r="I27" s="52" t="s">
        <v>60</v>
      </c>
      <c r="J27" s="50">
        <v>4</v>
      </c>
      <c r="K27" s="54">
        <v>0.0003935185185185185</v>
      </c>
      <c r="L27" s="55" t="str">
        <f>IF(AND($G27&lt;&gt;"",J27&lt;&gt;"El"),IF(MATCH(M27,M:M,0)&lt;ROW(M27),"NC",IF(F27&lt;=O$2,(O$2*4)-F27+1,O$2*2)),"")</f>
        <v>NC</v>
      </c>
      <c r="M27" s="45" t="str">
        <f>CONCATENATE(G27,H27)</f>
        <v>Gréroire-BL</v>
      </c>
      <c r="N27" s="46">
        <f>IF($G27&lt;&gt;"",IF(MATCH(M27,M:M,0)&lt;ROW(M27),N26,N26+1),"")</f>
        <v>16</v>
      </c>
      <c r="O27" s="47">
        <f>IF(J27&lt;&gt;"",IF(J27="El",-1000000,100000-(J27*1000)-K27),-9999999)</f>
        <v>95999.99960648148</v>
      </c>
    </row>
    <row r="28" spans="2:15" ht="12.75">
      <c r="B28" s="48">
        <f>IF(OR($D28&lt;&gt;"",$G28&lt;&gt;""),B$3,"")</f>
        <v>20110312</v>
      </c>
      <c r="C28" s="49">
        <f>IF(OR($D28&lt;&gt;"",$G28&lt;&gt;""),C$3,"")</f>
        <v>1</v>
      </c>
      <c r="D28" s="50">
        <v>25</v>
      </c>
      <c r="E28" s="51" t="str">
        <f>IF($D28&lt;&gt;"",E$3,"")</f>
        <v>Shet</v>
      </c>
      <c r="F28" s="48">
        <f>IF($G28&lt;&gt;"",RANK(O28,O$4:O$204),"")</f>
        <v>25</v>
      </c>
      <c r="G28" s="56" t="s">
        <v>36</v>
      </c>
      <c r="H28" s="56" t="s">
        <v>55</v>
      </c>
      <c r="I28" s="52" t="s">
        <v>61</v>
      </c>
      <c r="J28" s="50">
        <v>4</v>
      </c>
      <c r="K28" s="54">
        <v>0.0004027777777777777</v>
      </c>
      <c r="L28" s="55">
        <f>IF(AND($G28&lt;&gt;"",J28&lt;&gt;"El"),IF(MATCH(M28,M:M,0)&lt;ROW(M28),"NC",IF(F28&lt;=O$2,(O$2*4)-F28+1,O$2*2)),"")</f>
        <v>18</v>
      </c>
      <c r="M28" s="45" t="str">
        <f>CONCATENATE(G28,H28)</f>
        <v>JulietteLacroix</v>
      </c>
      <c r="N28" s="46">
        <f>IF($G28&lt;&gt;"",IF(MATCH(M28,M:M,0)&lt;ROW(M28),N27,N27+1),"")</f>
        <v>17</v>
      </c>
      <c r="O28" s="47">
        <f>IF(J28&lt;&gt;"",IF(J28="El",-1000000,100000-(J28*1000)-K28),-9999999)</f>
        <v>95999.99959722222</v>
      </c>
    </row>
    <row r="29" spans="2:15" ht="12.75">
      <c r="B29" s="48">
        <f>IF(OR($D29&lt;&gt;"",$G29&lt;&gt;""),B$3,"")</f>
        <v>20110312</v>
      </c>
      <c r="C29" s="49">
        <f>IF(OR($D29&lt;&gt;"",$G29&lt;&gt;""),C$3,"")</f>
        <v>1</v>
      </c>
      <c r="D29" s="50">
        <v>26</v>
      </c>
      <c r="E29" s="51" t="str">
        <f>IF($D29&lt;&gt;"",E$3,"")</f>
        <v>Shet</v>
      </c>
      <c r="F29" s="48">
        <f>IF($G29&lt;&gt;"",RANK(O29,O$4:O$204),"")</f>
        <v>26</v>
      </c>
      <c r="G29" s="56" t="s">
        <v>50</v>
      </c>
      <c r="H29" s="56" t="s">
        <v>51</v>
      </c>
      <c r="I29" s="52" t="s">
        <v>35</v>
      </c>
      <c r="J29" s="50">
        <v>4</v>
      </c>
      <c r="K29" s="54">
        <v>0.00040821759259259267</v>
      </c>
      <c r="L29" s="55" t="str">
        <f>IF(AND($G29&lt;&gt;"",J29&lt;&gt;"El"),IF(MATCH(M29,M:M,0)&lt;ROW(M29),"NC",IF(F29&lt;=O$2,(O$2*4)-F29+1,O$2*2)),"")</f>
        <v>NC</v>
      </c>
      <c r="M29" s="45" t="str">
        <f>CONCATENATE(G29,H29)</f>
        <v>ClémenceP</v>
      </c>
      <c r="N29" s="46">
        <f>IF($G29&lt;&gt;"",IF(MATCH(M29,M:M,0)&lt;ROW(M29),N28,N28+1),"")</f>
        <v>17</v>
      </c>
      <c r="O29" s="47">
        <f>IF(J29&lt;&gt;"",IF(J29="El",-1000000,100000-(J29*1000)-K29),-9999999)</f>
        <v>95999.99959178241</v>
      </c>
    </row>
    <row r="30" spans="2:15" ht="12.75">
      <c r="B30" s="48">
        <f>IF(OR($D30&lt;&gt;"",$G30&lt;&gt;""),B$3,"")</f>
        <v>20110312</v>
      </c>
      <c r="C30" s="49">
        <f>IF(OR($D30&lt;&gt;"",$G30&lt;&gt;""),C$3,"")</f>
        <v>1</v>
      </c>
      <c r="D30" s="50">
        <v>27</v>
      </c>
      <c r="E30" s="51" t="str">
        <f>IF($D30&lt;&gt;"",E$3,"")</f>
        <v>Shet</v>
      </c>
      <c r="F30" s="48">
        <f>IF($G30&lt;&gt;"",RANK(O30,O$4:O$204),"")</f>
        <v>27</v>
      </c>
      <c r="G30" s="56" t="s">
        <v>30</v>
      </c>
      <c r="H30" s="56" t="s">
        <v>31</v>
      </c>
      <c r="I30" s="52" t="s">
        <v>62</v>
      </c>
      <c r="J30" s="50">
        <v>4</v>
      </c>
      <c r="K30" s="54">
        <v>0.0004097222222222222</v>
      </c>
      <c r="L30" s="55" t="str">
        <f>IF(AND($G30&lt;&gt;"",J30&lt;&gt;"El"),IF(MATCH(M30,M:M,0)&lt;ROW(M30),"NC",IF(F30&lt;=O$2,(O$2*4)-F30+1,O$2*2)),"")</f>
        <v>NC</v>
      </c>
      <c r="M30" s="45" t="str">
        <f>CONCATENATE(G30,H30)</f>
        <v>ClaraC</v>
      </c>
      <c r="N30" s="46">
        <f>IF($G30&lt;&gt;"",IF(MATCH(M30,M:M,0)&lt;ROW(M30),N29,N29+1),"")</f>
        <v>17</v>
      </c>
      <c r="O30" s="47">
        <f>IF(J30&lt;&gt;"",IF(J30="El",-1000000,100000-(J30*1000)-K30),-9999999)</f>
        <v>95999.99959027777</v>
      </c>
    </row>
    <row r="31" spans="2:15" ht="12.75">
      <c r="B31" s="48">
        <f>IF(OR($D31&lt;&gt;"",$G31&lt;&gt;""),B$3,"")</f>
        <v>20110312</v>
      </c>
      <c r="C31" s="49">
        <f>IF(OR($D31&lt;&gt;"",$G31&lt;&gt;""),C$3,"")</f>
        <v>1</v>
      </c>
      <c r="D31" s="50">
        <v>28</v>
      </c>
      <c r="E31" s="51" t="str">
        <f>IF($D31&lt;&gt;"",E$3,"")</f>
        <v>Shet</v>
      </c>
      <c r="F31" s="48">
        <f>IF($G31&lt;&gt;"",RANK(O31,O$4:O$204),"")</f>
        <v>28</v>
      </c>
      <c r="G31" s="56" t="s">
        <v>45</v>
      </c>
      <c r="H31" s="56" t="s">
        <v>55</v>
      </c>
      <c r="I31" s="52" t="s">
        <v>20</v>
      </c>
      <c r="J31" s="50">
        <v>8</v>
      </c>
      <c r="K31" s="54">
        <v>0.00037268518518518526</v>
      </c>
      <c r="L31" s="55">
        <f>IF(AND($G31&lt;&gt;"",J31&lt;&gt;"El"),IF(MATCH(M31,M:M,0)&lt;ROW(M31),"NC",IF(F31&lt;=O$2,(O$2*4)-F31+1,O$2*2)),"")</f>
        <v>18</v>
      </c>
      <c r="M31" s="45" t="str">
        <f>CONCATENATE(G31,H31)</f>
        <v>AstridLacroix</v>
      </c>
      <c r="N31" s="46">
        <f>IF($G31&lt;&gt;"",IF(MATCH(M31,M:M,0)&lt;ROW(M31),N30,N30+1),"")</f>
        <v>18</v>
      </c>
      <c r="O31" s="47">
        <f>IF(J31&lt;&gt;"",IF(J31="El",-1000000,100000-(J31*1000)-K31),-9999999)</f>
        <v>91999.99962731481</v>
      </c>
    </row>
    <row r="32" spans="2:15" ht="12.75">
      <c r="B32" s="48">
        <f>IF(OR($D32&lt;&gt;"",$G32&lt;&gt;""),B$3,"")</f>
        <v>20110312</v>
      </c>
      <c r="C32" s="49">
        <f>IF(OR($D32&lt;&gt;"",$G32&lt;&gt;""),C$3,"")</f>
        <v>1</v>
      </c>
      <c r="D32" s="50">
        <v>29</v>
      </c>
      <c r="E32" s="51" t="str">
        <f>IF($D32&lt;&gt;"",E$3,"")</f>
        <v>Shet</v>
      </c>
      <c r="F32" s="48">
        <f>IF($G32&lt;&gt;"",RANK(O32,O$4:O$204),"")</f>
        <v>29</v>
      </c>
      <c r="G32" s="56" t="s">
        <v>63</v>
      </c>
      <c r="H32" s="56" t="s">
        <v>28</v>
      </c>
      <c r="I32" s="52" t="s">
        <v>64</v>
      </c>
      <c r="J32" s="50">
        <v>8</v>
      </c>
      <c r="K32" s="54">
        <v>0.0005625000000000001</v>
      </c>
      <c r="L32" s="55">
        <f>IF(AND($G32&lt;&gt;"",J32&lt;&gt;"El"),IF(MATCH(M32,M:M,0)&lt;ROW(M32),"NC",IF(F32&lt;=O$2,(O$2*4)-F32+1,O$2*2)),"")</f>
        <v>18</v>
      </c>
      <c r="M32" s="45" t="str">
        <f>CONCATENATE(G32,H32)</f>
        <v>MargauxR</v>
      </c>
      <c r="N32" s="46">
        <f>IF($G32&lt;&gt;"",IF(MATCH(M32,M:M,0)&lt;ROW(M32),N31,N31+1),"")</f>
        <v>19</v>
      </c>
      <c r="O32" s="47">
        <f>IF(J32&lt;&gt;"",IF(J32="El",-1000000,100000-(J32*1000)-K32),-9999999)</f>
        <v>91999.9994375</v>
      </c>
    </row>
    <row r="33" spans="2:15" ht="12.75">
      <c r="B33" s="48">
        <f>IF(OR($D33&lt;&gt;"",$G33&lt;&gt;""),B$3,"")</f>
        <v>20110312</v>
      </c>
      <c r="C33" s="49">
        <f>IF(OR($D33&lt;&gt;"",$G33&lt;&gt;""),C$3,"")</f>
        <v>1</v>
      </c>
      <c r="D33" s="50">
        <v>30</v>
      </c>
      <c r="E33" s="51" t="str">
        <f>IF($D33&lt;&gt;"",E$3,"")</f>
        <v>Shet</v>
      </c>
      <c r="F33" s="48">
        <f>IF($G33&lt;&gt;"",RANK(O33,O$4:O$204),"")</f>
        <v>30</v>
      </c>
      <c r="G33" s="56" t="s">
        <v>52</v>
      </c>
      <c r="H33" s="56" t="s">
        <v>53</v>
      </c>
      <c r="I33" s="52" t="s">
        <v>61</v>
      </c>
      <c r="J33" s="50">
        <v>8</v>
      </c>
      <c r="K33" s="54">
        <v>0.0007083333333333334</v>
      </c>
      <c r="L33" s="55" t="str">
        <f>IF(AND($G33&lt;&gt;"",J33&lt;&gt;"El"),IF(MATCH(M33,M:M,0)&lt;ROW(M33),"NC",IF(F33&lt;=O$2,(O$2*4)-F33+1,O$2*2)),"")</f>
        <v>NC</v>
      </c>
      <c r="M33" s="45" t="str">
        <f>CONCATENATE(G33,H33)</f>
        <v>AndréaH</v>
      </c>
      <c r="N33" s="46">
        <f>IF($G33&lt;&gt;"",IF(MATCH(M33,M:M,0)&lt;ROW(M33),N32,N32+1),"")</f>
        <v>19</v>
      </c>
      <c r="O33" s="47">
        <f>IF(J33&lt;&gt;"",IF(J33="El",-1000000,100000-(J33*1000)-K33),-9999999)</f>
        <v>91999.99929166667</v>
      </c>
    </row>
    <row r="34" spans="2:15" ht="12.75">
      <c r="B34" s="48">
        <f>IF(OR($D34&lt;&gt;"",$G34&lt;&gt;""),B$3,"")</f>
        <v>20110312</v>
      </c>
      <c r="C34" s="49">
        <f>IF(OR($D34&lt;&gt;"",$G34&lt;&gt;""),C$3,"")</f>
        <v>1</v>
      </c>
      <c r="D34" s="50">
        <v>31</v>
      </c>
      <c r="E34" s="51" t="str">
        <f>IF($D34&lt;&gt;"",E$3,"")</f>
        <v>Shet</v>
      </c>
      <c r="F34" s="48">
        <f>IF($G34&lt;&gt;"",RANK(O34,O$4:O$204),"")</f>
        <v>31</v>
      </c>
      <c r="G34" s="52" t="s">
        <v>65</v>
      </c>
      <c r="H34" s="53" t="s">
        <v>28</v>
      </c>
      <c r="I34" s="52" t="s">
        <v>66</v>
      </c>
      <c r="J34" s="50" t="s">
        <v>67</v>
      </c>
      <c r="K34" s="54"/>
      <c r="L34" s="55">
        <f>IF(AND($G34&lt;&gt;"",J34&lt;&gt;"El"),IF(MATCH(M34,M:M,0)&lt;ROW(M34),"NC",IF(F34&lt;=O$2,(O$2*4)-F34+1,O$2*2)),"")</f>
      </c>
      <c r="M34" s="45" t="str">
        <f>CONCATENATE(G34,H34)</f>
        <v>AlyséeR</v>
      </c>
      <c r="N34" s="46">
        <f>IF($G34&lt;&gt;"",IF(MATCH(M34,M:M,0)&lt;ROW(M34),N33,N33+1),"")</f>
        <v>20</v>
      </c>
      <c r="O34" s="47">
        <f>IF(J34&lt;&gt;"",IF(J34="El",-1000000,100000-(J34*1000)-K34),-9999999)</f>
        <v>-1000000</v>
      </c>
    </row>
    <row r="35" spans="2:15" ht="12.75">
      <c r="B35" s="48">
        <f>IF(OR($D35&lt;&gt;"",$G35&lt;&gt;""),B$3,"")</f>
        <v>20110312</v>
      </c>
      <c r="C35" s="49">
        <f>IF(OR($D35&lt;&gt;"",$G35&lt;&gt;""),C$3,"")</f>
        <v>1</v>
      </c>
      <c r="D35" s="50">
        <v>32</v>
      </c>
      <c r="E35" s="51" t="str">
        <f>IF($D35&lt;&gt;"",E$3,"")</f>
        <v>Shet</v>
      </c>
      <c r="F35" s="48">
        <f>IF($G35&lt;&gt;"",RANK(O35,O$4:O$204),"")</f>
        <v>31</v>
      </c>
      <c r="G35" s="52" t="s">
        <v>56</v>
      </c>
      <c r="H35" s="53" t="s">
        <v>57</v>
      </c>
      <c r="I35" s="52" t="s">
        <v>58</v>
      </c>
      <c r="J35" s="50" t="s">
        <v>67</v>
      </c>
      <c r="K35" s="54"/>
      <c r="L35" s="55">
        <f>IF(AND($G35&lt;&gt;"",J35&lt;&gt;"El"),IF(MATCH(M35,M:M,0)&lt;ROW(M35),"NC",IF(F35&lt;=O$2,(O$2*4)-F35+1,O$2*2)),"")</f>
      </c>
      <c r="M35" s="45" t="str">
        <f>CONCATENATE(G35,H35)</f>
        <v>EmmaV</v>
      </c>
      <c r="N35" s="46">
        <f>IF($G35&lt;&gt;"",IF(MATCH(M35,M:M,0)&lt;ROW(M35),N34,N34+1),"")</f>
        <v>20</v>
      </c>
      <c r="O35" s="47">
        <f>IF(J35&lt;&gt;"",IF(J35="El",-1000000,100000-(J35*1000)-K35),-9999999)</f>
        <v>-1000000</v>
      </c>
    </row>
    <row r="36" spans="2:15" ht="12.75">
      <c r="B36" s="48">
        <f>IF(OR($D36&lt;&gt;"",$G36&lt;&gt;""),B$3,"")</f>
        <v>20110312</v>
      </c>
      <c r="C36" s="49">
        <f>IF(OR($D36&lt;&gt;"",$G36&lt;&gt;""),C$3,"")</f>
        <v>1</v>
      </c>
      <c r="D36" s="50">
        <v>33</v>
      </c>
      <c r="E36" s="51" t="str">
        <f>IF($D36&lt;&gt;"",E$3,"")</f>
        <v>Shet</v>
      </c>
      <c r="F36" s="48">
        <f>IF($G36&lt;&gt;"",RANK(O36,O$4:O$204),"")</f>
        <v>31</v>
      </c>
      <c r="G36" s="53" t="s">
        <v>43</v>
      </c>
      <c r="H36" s="53" t="s">
        <v>44</v>
      </c>
      <c r="I36" s="52" t="s">
        <v>59</v>
      </c>
      <c r="J36" s="50" t="s">
        <v>67</v>
      </c>
      <c r="K36" s="54"/>
      <c r="L36" s="55">
        <f>IF(AND($G36&lt;&gt;"",J36&lt;&gt;"El"),IF(MATCH(M36,M:M,0)&lt;ROW(M36),"NC",IF(F36&lt;=O$2,(O$2*4)-F36+1,O$2*2)),"")</f>
      </c>
      <c r="M36" s="45" t="str">
        <f>CONCATENATE(G36,H36)</f>
        <v>JulieFaudet</v>
      </c>
      <c r="N36" s="46">
        <f>IF($G36&lt;&gt;"",IF(MATCH(M36,M:M,0)&lt;ROW(M36),N35,N35+1),"")</f>
        <v>20</v>
      </c>
      <c r="O36" s="47">
        <f>IF(J36&lt;&gt;"",IF(J36="El",-1000000,100000-(J36*1000)-K36),-9999999)</f>
        <v>-1000000</v>
      </c>
    </row>
    <row r="37" spans="2:15" ht="12.75">
      <c r="B37" s="48">
        <f>IF(OR($D37&lt;&gt;"",$G37&lt;&gt;""),B$3,"")</f>
        <v>20110312</v>
      </c>
      <c r="C37" s="49">
        <f>IF(OR($D37&lt;&gt;"",$G37&lt;&gt;""),C$3,"")</f>
        <v>1</v>
      </c>
      <c r="D37" s="50">
        <v>34</v>
      </c>
      <c r="E37" s="51" t="str">
        <f>IF($D37&lt;&gt;"",E$3,"")</f>
        <v>Shet</v>
      </c>
      <c r="F37" s="48">
        <f>IF($G37&lt;&gt;"",RANK(O37,O$4:O$204),"")</f>
        <v>31</v>
      </c>
      <c r="G37" s="56" t="s">
        <v>36</v>
      </c>
      <c r="H37" s="56" t="s">
        <v>55</v>
      </c>
      <c r="I37" s="52" t="s">
        <v>64</v>
      </c>
      <c r="J37" s="50" t="s">
        <v>67</v>
      </c>
      <c r="K37" s="54"/>
      <c r="L37" s="55">
        <f>IF(AND($G37&lt;&gt;"",J37&lt;&gt;"El"),IF(MATCH(M37,M:M,0)&lt;ROW(M37),"NC",IF(F37&lt;=O$2,(O$2*4)-F37+1,O$2*2)),"")</f>
      </c>
      <c r="M37" s="45" t="str">
        <f>CONCATENATE(G37,H37)</f>
        <v>JulietteLacroix</v>
      </c>
      <c r="N37" s="46">
        <f>IF($G37&lt;&gt;"",IF(MATCH(M37,M:M,0)&lt;ROW(M37),N36,N36+1),"")</f>
        <v>20</v>
      </c>
      <c r="O37" s="47">
        <f>IF(J37&lt;&gt;"",IF(J37="El",-1000000,100000-(J37*1000)-K37),-9999999)</f>
        <v>-1000000</v>
      </c>
    </row>
    <row r="38" spans="2:15" ht="12.75">
      <c r="B38" s="48">
        <f>IF(OR($D38&lt;&gt;"",$G38&lt;&gt;""),B$3,"")</f>
        <v>20110312</v>
      </c>
      <c r="C38" s="49">
        <f>IF(OR($D38&lt;&gt;"",$G38&lt;&gt;""),C$3,"")</f>
        <v>1</v>
      </c>
      <c r="D38" s="50">
        <v>35</v>
      </c>
      <c r="E38" s="51" t="str">
        <f>IF($D38&lt;&gt;"",E$3,"")</f>
        <v>Shet</v>
      </c>
      <c r="F38" s="48">
        <f>IF($G38&lt;&gt;"",RANK(O38,O$4:O$204),"")</f>
        <v>31</v>
      </c>
      <c r="G38" s="52" t="s">
        <v>63</v>
      </c>
      <c r="H38" s="53" t="s">
        <v>28</v>
      </c>
      <c r="I38" s="52" t="s">
        <v>60</v>
      </c>
      <c r="J38" s="50" t="s">
        <v>67</v>
      </c>
      <c r="K38" s="54"/>
      <c r="L38" s="55">
        <f>IF(AND($G38&lt;&gt;"",J38&lt;&gt;"El"),IF(MATCH(M38,M:M,0)&lt;ROW(M38),"NC",IF(F38&lt;=O$2,(O$2*4)-F38+1,O$2*2)),"")</f>
      </c>
      <c r="M38" s="45" t="str">
        <f>CONCATENATE(G38,H38)</f>
        <v>MargauxR</v>
      </c>
      <c r="N38" s="46">
        <f>IF($G38&lt;&gt;"",IF(MATCH(M38,M:M,0)&lt;ROW(M38),N37,N37+1),"")</f>
        <v>20</v>
      </c>
      <c r="O38" s="47">
        <f>IF(J38&lt;&gt;"",IF(J38="El",-1000000,100000-(J38*1000)-K38),-9999999)</f>
        <v>-1000000</v>
      </c>
    </row>
    <row r="39" spans="2:15" ht="12.75">
      <c r="B39" s="48">
        <f>IF(OR($D39&lt;&gt;"",$G39&lt;&gt;""),B$3,"")</f>
      </c>
      <c r="C39" s="49">
        <f>IF(OR($D39&lt;&gt;"",$G39&lt;&gt;""),C$3,"")</f>
      </c>
      <c r="D39" s="50"/>
      <c r="E39" s="51">
        <f>IF($D39&lt;&gt;"",E$3,"")</f>
      </c>
      <c r="F39" s="48">
        <f>IF($G39&lt;&gt;"",RANK(O39,O$4:O$204),"")</f>
      </c>
      <c r="G39" s="56"/>
      <c r="H39" s="56"/>
      <c r="I39" s="52"/>
      <c r="J39" s="50"/>
      <c r="K39" s="54"/>
      <c r="L39" s="55">
        <f>IF(AND($G39&lt;&gt;"",J39&lt;&gt;"El"),IF(MATCH(M39,M:M,0)&lt;ROW(M39),"NC",IF(F39&lt;=O$2,(O$2*4)-F39+1,O$2*2)),"")</f>
      </c>
      <c r="M39" s="45">
        <f>CONCATENATE(G39,H39)</f>
      </c>
      <c r="N39" s="46">
        <f>IF($G39&lt;&gt;"",IF(MATCH(M39,M:M,0)&lt;ROW(M39),N38,N38+1),"")</f>
      </c>
      <c r="O39" s="47">
        <f>IF(J39&lt;&gt;"",IF(J39="El",-1000000,100000-(J39*1000)-K39),-9999999)</f>
        <v>-9999999</v>
      </c>
    </row>
    <row r="40" spans="2:15" ht="12.75">
      <c r="B40" s="48">
        <f>IF(OR($D40&lt;&gt;"",$G40&lt;&gt;""),B$3,"")</f>
      </c>
      <c r="C40" s="49">
        <f>IF(OR($D40&lt;&gt;"",$G40&lt;&gt;""),C$3,"")</f>
      </c>
      <c r="D40" s="50"/>
      <c r="E40" s="51">
        <f>IF($D40&lt;&gt;"",E$3,"")</f>
      </c>
      <c r="F40" s="48">
        <f>IF($G40&lt;&gt;"",RANK(O40,O$4:O$204),"")</f>
      </c>
      <c r="G40" s="56"/>
      <c r="H40" s="56"/>
      <c r="I40" s="52"/>
      <c r="J40" s="50"/>
      <c r="K40" s="54"/>
      <c r="L40" s="55">
        <f>IF(AND($G40&lt;&gt;"",J40&lt;&gt;"El"),IF(MATCH(M40,M:M,0)&lt;ROW(M40),"NC",IF(F40&lt;=O$2,(O$2*4)-F40+1,O$2*2)),"")</f>
      </c>
      <c r="M40" s="45">
        <f>CONCATENATE(G40,H40)</f>
      </c>
      <c r="N40" s="46">
        <f>IF($G40&lt;&gt;"",IF(MATCH(M40,M:M,0)&lt;ROW(M40),N39,N39+1),"")</f>
      </c>
      <c r="O40" s="47">
        <f>IF(J40&lt;&gt;"",IF(J40="El",-1000000,100000-(J40*1000)-K40),-9999999)</f>
        <v>-9999999</v>
      </c>
    </row>
    <row r="41" spans="2:15" ht="12.75">
      <c r="B41" s="48">
        <f>IF(OR($D41&lt;&gt;"",$G41&lt;&gt;""),B$3,"")</f>
      </c>
      <c r="C41" s="49">
        <f>IF(OR($D41&lt;&gt;"",$G41&lt;&gt;""),C$3,"")</f>
      </c>
      <c r="D41" s="50"/>
      <c r="E41" s="51">
        <f>IF($D41&lt;&gt;"",E$3,"")</f>
      </c>
      <c r="F41" s="48">
        <f>IF($G41&lt;&gt;"",RANK(O41,O$4:O$204),"")</f>
      </c>
      <c r="G41" s="56"/>
      <c r="H41" s="56"/>
      <c r="I41" s="52"/>
      <c r="J41" s="50"/>
      <c r="K41" s="54"/>
      <c r="L41" s="55">
        <f>IF(AND($G41&lt;&gt;"",J41&lt;&gt;"El"),IF(MATCH(M41,M:M,0)&lt;ROW(M41),"NC",IF(F41&lt;=O$2,(O$2*4)-F41+1,O$2*2)),"")</f>
      </c>
      <c r="M41" s="45">
        <f>CONCATENATE(G41,H41)</f>
      </c>
      <c r="N41" s="46">
        <f>IF($G41&lt;&gt;"",IF(MATCH(M41,M:M,0)&lt;ROW(M41),N40,N40+1),"")</f>
      </c>
      <c r="O41" s="47">
        <f>IF(J41&lt;&gt;"",IF(J41="El",-1000000,100000-(J41*1000)-K41),-9999999)</f>
        <v>-9999999</v>
      </c>
    </row>
    <row r="42" spans="2:15" ht="12.75">
      <c r="B42" s="48">
        <f>IF(OR($D42&lt;&gt;"",$G42&lt;&gt;""),B$3,"")</f>
      </c>
      <c r="C42" s="49">
        <f>IF(OR($D42&lt;&gt;"",$G42&lt;&gt;""),C$3,"")</f>
      </c>
      <c r="D42" s="50"/>
      <c r="E42" s="51">
        <f>IF($D42&lt;&gt;"",E$3,"")</f>
      </c>
      <c r="F42" s="48">
        <f>IF($G42&lt;&gt;"",RANK(O42,O$4:O$204),"")</f>
      </c>
      <c r="G42" s="56"/>
      <c r="H42" s="56"/>
      <c r="I42" s="52"/>
      <c r="J42" s="50"/>
      <c r="K42" s="54"/>
      <c r="L42" s="55">
        <f>IF(AND($G42&lt;&gt;"",J42&lt;&gt;"El"),IF(MATCH(M42,M:M,0)&lt;ROW(M42),"NC",IF(F42&lt;=O$2,(O$2*4)-F42+1,O$2*2)),"")</f>
      </c>
      <c r="M42" s="45">
        <f>CONCATENATE(G42,H42)</f>
      </c>
      <c r="N42" s="46">
        <f>IF($G42&lt;&gt;"",IF(MATCH(M42,M:M,0)&lt;ROW(M42),N41,N41+1),"")</f>
      </c>
      <c r="O42" s="47">
        <f>IF(J42&lt;&gt;"",IF(J42="El",-1000000,100000-(J42*1000)-K42),-9999999)</f>
        <v>-9999999</v>
      </c>
    </row>
    <row r="43" spans="2:15" ht="12.75">
      <c r="B43" s="48">
        <f>IF(OR($D43&lt;&gt;"",$G43&lt;&gt;""),B$3,"")</f>
      </c>
      <c r="C43" s="49">
        <f>IF(OR($D43&lt;&gt;"",$G43&lt;&gt;""),C$3,"")</f>
      </c>
      <c r="D43" s="50"/>
      <c r="E43" s="51">
        <f>IF($D43&lt;&gt;"",E$3,"")</f>
      </c>
      <c r="F43" s="48">
        <f>IF($G43&lt;&gt;"",RANK(O43,O$4:O$204),"")</f>
      </c>
      <c r="G43" s="56"/>
      <c r="H43" s="56"/>
      <c r="I43" s="52"/>
      <c r="J43" s="50"/>
      <c r="K43" s="54"/>
      <c r="L43" s="55">
        <f>IF(AND($G43&lt;&gt;"",J43&lt;&gt;"El"),IF(MATCH(M43,M:M,0)&lt;ROW(M43),"NC",IF(F43&lt;=O$2,(O$2*4)-F43+1,O$2*2)),"")</f>
      </c>
      <c r="M43" s="45">
        <f>CONCATENATE(G43,H43)</f>
      </c>
      <c r="N43" s="46">
        <f>IF($G43&lt;&gt;"",IF(MATCH(M43,M:M,0)&lt;ROW(M43),N42,N42+1),"")</f>
      </c>
      <c r="O43" s="47">
        <f>IF(J43&lt;&gt;"",IF(J43="El",-1000000,100000-(J43*1000)-K43),-9999999)</f>
        <v>-9999999</v>
      </c>
    </row>
    <row r="44" spans="2:15" ht="12.75">
      <c r="B44" s="48">
        <f>IF(OR($D44&lt;&gt;"",$G44&lt;&gt;""),B$3,"")</f>
      </c>
      <c r="C44" s="49">
        <f>IF(OR($D44&lt;&gt;"",$G44&lt;&gt;""),C$3,"")</f>
      </c>
      <c r="D44" s="50"/>
      <c r="E44" s="51">
        <f>IF($D44&lt;&gt;"",E$3,"")</f>
      </c>
      <c r="F44" s="48">
        <f>IF($G44&lt;&gt;"",RANK(O44,O$4:O$204),"")</f>
      </c>
      <c r="G44" s="56"/>
      <c r="H44" s="56"/>
      <c r="I44" s="52"/>
      <c r="J44" s="50"/>
      <c r="K44" s="54"/>
      <c r="L44" s="55">
        <f>IF(AND($G44&lt;&gt;"",J44&lt;&gt;"El"),IF(MATCH(M44,M:M,0)&lt;ROW(M44),"NC",IF(F44&lt;=O$2,(O$2*4)-F44+1,O$2*2)),"")</f>
      </c>
      <c r="M44" s="45">
        <f>CONCATENATE(G44,H44)</f>
      </c>
      <c r="N44" s="46">
        <f>IF($G44&lt;&gt;"",IF(MATCH(M44,M:M,0)&lt;ROW(M44),N43,N43+1),"")</f>
      </c>
      <c r="O44" s="47">
        <f>IF(J44&lt;&gt;"",IF(J44="El",-1000000,100000-(J44*1000)-K44),-9999999)</f>
        <v>-9999999</v>
      </c>
    </row>
    <row r="45" spans="2:15" ht="12.75">
      <c r="B45" s="48">
        <f>IF(OR($D45&lt;&gt;"",$G45&lt;&gt;""),B$3,"")</f>
      </c>
      <c r="C45" s="49">
        <f>IF(OR($D45&lt;&gt;"",$G45&lt;&gt;""),C$3,"")</f>
      </c>
      <c r="D45" s="50"/>
      <c r="E45" s="51">
        <f>IF($D45&lt;&gt;"",E$3,"")</f>
      </c>
      <c r="F45" s="48">
        <f>IF($G45&lt;&gt;"",RANK(O45,O$4:O$204),"")</f>
      </c>
      <c r="G45" s="56"/>
      <c r="H45" s="56"/>
      <c r="I45" s="52"/>
      <c r="J45" s="50"/>
      <c r="K45" s="54"/>
      <c r="L45" s="55">
        <f>IF(AND($G45&lt;&gt;"",J45&lt;&gt;"El"),IF(MATCH(M45,M:M,0)&lt;ROW(M45),"NC",IF(F45&lt;=O$2,(O$2*4)-F45+1,O$2*2)),"")</f>
      </c>
      <c r="M45" s="45">
        <f>CONCATENATE(G45,H45)</f>
      </c>
      <c r="N45" s="46">
        <f>IF($G45&lt;&gt;"",IF(MATCH(M45,M:M,0)&lt;ROW(M45),N44,N44+1),"")</f>
      </c>
      <c r="O45" s="47">
        <f>IF(J45&lt;&gt;"",IF(J45="El",-1000000,100000-(J45*1000)-K45),-9999999)</f>
        <v>-9999999</v>
      </c>
    </row>
    <row r="46" spans="2:15" ht="12.75">
      <c r="B46" s="48">
        <f>IF(OR($D46&lt;&gt;"",$G46&lt;&gt;""),B$3,"")</f>
      </c>
      <c r="C46" s="49">
        <f>IF(OR($D46&lt;&gt;"",$G46&lt;&gt;""),C$3,"")</f>
      </c>
      <c r="D46" s="50"/>
      <c r="E46" s="51">
        <f>IF($D46&lt;&gt;"",E$3,"")</f>
      </c>
      <c r="F46" s="48">
        <f>IF($G46&lt;&gt;"",RANK(O46,O$4:O$204),"")</f>
      </c>
      <c r="G46" s="56"/>
      <c r="H46" s="56"/>
      <c r="I46" s="52"/>
      <c r="J46" s="50"/>
      <c r="K46" s="54"/>
      <c r="L46" s="55">
        <f>IF(AND($G46&lt;&gt;"",J46&lt;&gt;"El"),IF(MATCH(M46,M:M,0)&lt;ROW(M46),"NC",IF(F46&lt;=O$2,(O$2*4)-F46+1,O$2*2)),"")</f>
      </c>
      <c r="M46" s="45">
        <f>CONCATENATE(G46,H46)</f>
      </c>
      <c r="N46" s="46">
        <f>IF($G46&lt;&gt;"",IF(MATCH(M46,M:M,0)&lt;ROW(M46),N45,N45+1),"")</f>
      </c>
      <c r="O46" s="47">
        <f>IF(J46&lt;&gt;"",IF(J46="El",-1000000,100000-(J46*1000)-K46),-9999999)</f>
        <v>-9999999</v>
      </c>
    </row>
    <row r="47" spans="2:15" ht="12.75">
      <c r="B47" s="48">
        <f>IF(OR($D47&lt;&gt;"",$G47&lt;&gt;""),B$3,"")</f>
      </c>
      <c r="C47" s="49">
        <f>IF(OR($D47&lt;&gt;"",$G47&lt;&gt;""),C$3,"")</f>
      </c>
      <c r="D47" s="50"/>
      <c r="E47" s="51">
        <f>IF($D47&lt;&gt;"",E$3,"")</f>
      </c>
      <c r="F47" s="48">
        <f>IF($G47&lt;&gt;"",RANK(O47,O$4:O$204),"")</f>
      </c>
      <c r="G47" s="56"/>
      <c r="H47" s="56"/>
      <c r="I47" s="52"/>
      <c r="J47" s="50"/>
      <c r="K47" s="54"/>
      <c r="L47" s="55">
        <f>IF(AND($G47&lt;&gt;"",J47&lt;&gt;"El"),IF(MATCH(M47,M:M,0)&lt;ROW(M47),"NC",IF(F47&lt;=O$2,(O$2*4)-F47+1,O$2*2)),"")</f>
      </c>
      <c r="M47" s="45">
        <f>CONCATENATE(G47,H47)</f>
      </c>
      <c r="N47" s="46">
        <f>IF($G47&lt;&gt;"",IF(MATCH(M47,M:M,0)&lt;ROW(M47),N46,N46+1),"")</f>
      </c>
      <c r="O47" s="47">
        <f>IF(J47&lt;&gt;"",IF(J47="El",-1000000,100000-(J47*1000)-K47),-9999999)</f>
        <v>-9999999</v>
      </c>
    </row>
    <row r="48" spans="2:15" ht="12.75">
      <c r="B48" s="48">
        <f>IF(OR($D48&lt;&gt;"",$G48&lt;&gt;""),B$3,"")</f>
      </c>
      <c r="C48" s="49">
        <f>IF(OR($D48&lt;&gt;"",$G48&lt;&gt;""),C$3,"")</f>
      </c>
      <c r="D48" s="50"/>
      <c r="E48" s="51">
        <f>IF($D48&lt;&gt;"",E$3,"")</f>
      </c>
      <c r="F48" s="48">
        <f>IF($G48&lt;&gt;"",RANK(O48,O$4:O$204),"")</f>
      </c>
      <c r="G48" s="56"/>
      <c r="H48" s="56"/>
      <c r="I48" s="52"/>
      <c r="J48" s="50"/>
      <c r="K48" s="54"/>
      <c r="L48" s="55">
        <f>IF(AND($G48&lt;&gt;"",J48&lt;&gt;"El"),IF(MATCH(M48,M:M,0)&lt;ROW(M48),"NC",IF(F48&lt;=O$2,(O$2*4)-F48+1,O$2*2)),"")</f>
      </c>
      <c r="M48" s="45">
        <f>CONCATENATE(G48,H48)</f>
      </c>
      <c r="N48" s="46">
        <f>IF($G48&lt;&gt;"",IF(MATCH(M48,M:M,0)&lt;ROW(M48),N47,N47+1),"")</f>
      </c>
      <c r="O48" s="47">
        <f>IF(J48&lt;&gt;"",IF(J48="El",-1000000,100000-(J48*1000)-K48),-9999999)</f>
        <v>-9999999</v>
      </c>
    </row>
    <row r="49" spans="2:15" ht="12.75">
      <c r="B49" s="48">
        <f>IF(OR($D49&lt;&gt;"",$G49&lt;&gt;""),B$3,"")</f>
      </c>
      <c r="C49" s="49">
        <f>IF(OR($D49&lt;&gt;"",$G49&lt;&gt;""),C$3,"")</f>
      </c>
      <c r="D49" s="50"/>
      <c r="E49" s="51">
        <f>IF($D49&lt;&gt;"",E$3,"")</f>
      </c>
      <c r="F49" s="48">
        <f>IF($G49&lt;&gt;"",RANK(O49,O$4:O$204),"")</f>
      </c>
      <c r="G49" s="56"/>
      <c r="H49" s="56"/>
      <c r="I49" s="52"/>
      <c r="J49" s="50"/>
      <c r="K49" s="54"/>
      <c r="L49" s="55">
        <f>IF(AND($G49&lt;&gt;"",J49&lt;&gt;"El"),IF(MATCH(M49,M:M,0)&lt;ROW(M49),"NC",IF(F49&lt;=O$2,(O$2*4)-F49+1,O$2*2)),"")</f>
      </c>
      <c r="M49" s="45">
        <f>CONCATENATE(G49,H49)</f>
      </c>
      <c r="N49" s="46">
        <f>IF($G49&lt;&gt;"",IF(MATCH(M49,M:M,0)&lt;ROW(M49),N48,N48+1),"")</f>
      </c>
      <c r="O49" s="47">
        <f>IF(J49&lt;&gt;"",IF(J49="El",-1000000,100000-(J49*1000)-K49),-9999999)</f>
        <v>-9999999</v>
      </c>
    </row>
    <row r="50" spans="2:15" ht="12.75">
      <c r="B50" s="48">
        <f>IF(OR($D50&lt;&gt;"",$G50&lt;&gt;""),B$3,"")</f>
      </c>
      <c r="C50" s="49">
        <f>IF(OR($D50&lt;&gt;"",$G50&lt;&gt;""),C$3,"")</f>
      </c>
      <c r="D50" s="50"/>
      <c r="E50" s="51">
        <f>IF($D50&lt;&gt;"",E$3,"")</f>
      </c>
      <c r="F50" s="48">
        <f>IF($G50&lt;&gt;"",RANK(O50,O$4:O$204),"")</f>
      </c>
      <c r="G50" s="56"/>
      <c r="H50" s="56"/>
      <c r="I50" s="52"/>
      <c r="J50" s="50"/>
      <c r="K50" s="54"/>
      <c r="L50" s="55">
        <f>IF(AND($G50&lt;&gt;"",J50&lt;&gt;"El"),IF(MATCH(M50,M:M,0)&lt;ROW(M50),"NC",IF(F50&lt;=O$2,(O$2*4)-F50+1,O$2*2)),"")</f>
      </c>
      <c r="M50" s="45">
        <f>CONCATENATE(G50,H50)</f>
      </c>
      <c r="N50" s="46">
        <f>IF($G50&lt;&gt;"",IF(MATCH(M50,M:M,0)&lt;ROW(M50),N49,N49+1),"")</f>
      </c>
      <c r="O50" s="47">
        <f>IF(J50&lt;&gt;"",IF(J50="El",-1000000,100000-(J50*1000)-K50),-9999999)</f>
        <v>-9999999</v>
      </c>
    </row>
    <row r="51" spans="2:15" ht="12.75">
      <c r="B51" s="48">
        <f>IF(OR($D51&lt;&gt;"",$G51&lt;&gt;""),B$3,"")</f>
      </c>
      <c r="C51" s="49">
        <f>IF(OR($D51&lt;&gt;"",$G51&lt;&gt;""),C$3,"")</f>
      </c>
      <c r="D51" s="50"/>
      <c r="E51" s="51">
        <f>IF($D51&lt;&gt;"",E$3,"")</f>
      </c>
      <c r="F51" s="48">
        <f>IF($G51&lt;&gt;"",RANK(O51,O$4:O$204),"")</f>
      </c>
      <c r="G51" s="56"/>
      <c r="H51" s="56"/>
      <c r="I51" s="52"/>
      <c r="J51" s="50"/>
      <c r="K51" s="54"/>
      <c r="L51" s="55">
        <f>IF(AND($G51&lt;&gt;"",J51&lt;&gt;"El"),IF(MATCH(M51,M:M,0)&lt;ROW(M51),"NC",IF(F51&lt;=O$2,(O$2*4)-F51+1,O$2*2)),"")</f>
      </c>
      <c r="M51" s="45">
        <f>CONCATENATE(G51,H51)</f>
      </c>
      <c r="N51" s="46">
        <f>IF($G51&lt;&gt;"",IF(MATCH(M51,M:M,0)&lt;ROW(M51),N50,N50+1),"")</f>
      </c>
      <c r="O51" s="47">
        <f>IF(J51&lt;&gt;"",IF(J51="El",-1000000,100000-(J51*1000)-K51),-9999999)</f>
        <v>-9999999</v>
      </c>
    </row>
    <row r="52" spans="2:15" ht="12.75">
      <c r="B52" s="48">
        <f>IF(OR($D52&lt;&gt;"",$G52&lt;&gt;""),B$3,"")</f>
      </c>
      <c r="C52" s="49">
        <f>IF(OR($D52&lt;&gt;"",$G52&lt;&gt;""),C$3,"")</f>
      </c>
      <c r="D52" s="50"/>
      <c r="E52" s="51">
        <f>IF($D52&lt;&gt;"",E$3,"")</f>
      </c>
      <c r="F52" s="48">
        <f>IF($G52&lt;&gt;"",RANK(O52,O$4:O$204),"")</f>
      </c>
      <c r="G52" s="56"/>
      <c r="H52" s="56"/>
      <c r="I52" s="52"/>
      <c r="J52" s="50"/>
      <c r="K52" s="54"/>
      <c r="L52" s="55">
        <f>IF(AND($G52&lt;&gt;"",J52&lt;&gt;"El"),IF(MATCH(M52,M:M,0)&lt;ROW(M52),"NC",IF(F52&lt;=O$2,(O$2*4)-F52+1,O$2*2)),"")</f>
      </c>
      <c r="M52" s="45">
        <f>CONCATENATE(G52,H52)</f>
      </c>
      <c r="N52" s="46">
        <f>IF($G52&lt;&gt;"",IF(MATCH(M52,M:M,0)&lt;ROW(M52),N51,N51+1),"")</f>
      </c>
      <c r="O52" s="47">
        <f>IF(J52&lt;&gt;"",IF(J52="El",-1000000,100000-(J52*1000)-K52),-9999999)</f>
        <v>-9999999</v>
      </c>
    </row>
    <row r="53" spans="2:15" ht="12.75">
      <c r="B53" s="48">
        <f>IF(OR($D53&lt;&gt;"",$G53&lt;&gt;""),B$3,"")</f>
      </c>
      <c r="C53" s="49">
        <f>IF(OR($D53&lt;&gt;"",$G53&lt;&gt;""),C$3,"")</f>
      </c>
      <c r="D53" s="50"/>
      <c r="E53" s="51">
        <f>IF($D53&lt;&gt;"",E$3,"")</f>
      </c>
      <c r="F53" s="48">
        <f>IF($G53&lt;&gt;"",RANK(O53,O$4:O$204),"")</f>
      </c>
      <c r="G53" s="56"/>
      <c r="H53" s="56"/>
      <c r="I53" s="52"/>
      <c r="J53" s="50"/>
      <c r="K53" s="54"/>
      <c r="L53" s="55">
        <f>IF(AND($G53&lt;&gt;"",J53&lt;&gt;"El"),IF(MATCH(M53,M:M,0)&lt;ROW(M53),"NC",IF(F53&lt;=O$2,(O$2*4)-F53+1,O$2*2)),"")</f>
      </c>
      <c r="M53" s="45">
        <f>CONCATENATE(G53,H53)</f>
      </c>
      <c r="N53" s="46">
        <f>IF($G53&lt;&gt;"",IF(MATCH(M53,M:M,0)&lt;ROW(M53),N52,N52+1),"")</f>
      </c>
      <c r="O53" s="47">
        <f>IF(J53&lt;&gt;"",IF(J53="El",-1000000,100000-(J53*1000)-K53),-9999999)</f>
        <v>-9999999</v>
      </c>
    </row>
    <row r="54" spans="2:15" ht="12.75">
      <c r="B54" s="48">
        <f>IF(OR($D54&lt;&gt;"",$G54&lt;&gt;""),B$3,"")</f>
      </c>
      <c r="C54" s="49">
        <f>IF(OR($D54&lt;&gt;"",$G54&lt;&gt;""),C$3,"")</f>
      </c>
      <c r="D54" s="50"/>
      <c r="E54" s="51">
        <f>IF($D54&lt;&gt;"",E$3,"")</f>
      </c>
      <c r="F54" s="48">
        <f>IF($G54&lt;&gt;"",RANK(O54,O$4:O$204),"")</f>
      </c>
      <c r="G54" s="56"/>
      <c r="H54" s="56"/>
      <c r="I54" s="52"/>
      <c r="J54" s="50"/>
      <c r="K54" s="54"/>
      <c r="L54" s="55">
        <f>IF(AND($G54&lt;&gt;"",J54&lt;&gt;"El"),IF(MATCH(M54,M:M,0)&lt;ROW(M54),"NC",IF(F54&lt;=O$2,(O$2*4)-F54+1,O$2*2)),"")</f>
      </c>
      <c r="M54" s="45">
        <f>CONCATENATE(G54,H54)</f>
      </c>
      <c r="N54" s="46">
        <f>IF($G54&lt;&gt;"",IF(MATCH(M54,M:M,0)&lt;ROW(M54),N53,N53+1),"")</f>
      </c>
      <c r="O54" s="47">
        <f>IF(J54&lt;&gt;"",IF(J54="El",-1000000,100000-(J54*1000)-K54),-9999999)</f>
        <v>-9999999</v>
      </c>
    </row>
    <row r="55" spans="2:15" ht="12.75">
      <c r="B55" s="48">
        <f>IF(OR($D55&lt;&gt;"",$G55&lt;&gt;""),B$3,"")</f>
      </c>
      <c r="C55" s="49">
        <f>IF(OR($D55&lt;&gt;"",$G55&lt;&gt;""),C$3,"")</f>
      </c>
      <c r="D55" s="50"/>
      <c r="E55" s="51">
        <f>IF($D55&lt;&gt;"",E$3,"")</f>
      </c>
      <c r="F55" s="48">
        <f>IF($G55&lt;&gt;"",RANK(O55,O$4:O$204),"")</f>
      </c>
      <c r="G55" s="56"/>
      <c r="H55" s="56"/>
      <c r="I55" s="52"/>
      <c r="J55" s="50"/>
      <c r="K55" s="54"/>
      <c r="L55" s="55">
        <f>IF(AND($G55&lt;&gt;"",J55&lt;&gt;"El"),IF(MATCH(M55,M:M,0)&lt;ROW(M55),"NC",IF(F55&lt;=O$2,(O$2*4)-F55+1,O$2*2)),"")</f>
      </c>
      <c r="M55" s="45">
        <f>CONCATENATE(G55,H55)</f>
      </c>
      <c r="N55" s="46">
        <f>IF($G55&lt;&gt;"",IF(MATCH(M55,M:M,0)&lt;ROW(M55),N54,N54+1),"")</f>
      </c>
      <c r="O55" s="47">
        <f>IF(J55&lt;&gt;"",IF(J55="El",-1000000,100000-(J55*1000)-K55),-9999999)</f>
        <v>-9999999</v>
      </c>
    </row>
    <row r="56" spans="2:15" ht="12.75">
      <c r="B56" s="48">
        <f>IF(OR($D56&lt;&gt;"",$G56&lt;&gt;""),B$3,"")</f>
      </c>
      <c r="C56" s="49">
        <f>IF(OR($D56&lt;&gt;"",$G56&lt;&gt;""),C$3,"")</f>
      </c>
      <c r="D56" s="50"/>
      <c r="E56" s="51">
        <f>IF($D56&lt;&gt;"",E$3,"")</f>
      </c>
      <c r="F56" s="48">
        <f>IF($G56&lt;&gt;"",RANK(O56,O$4:O$204),"")</f>
      </c>
      <c r="G56" s="56"/>
      <c r="H56" s="56"/>
      <c r="I56" s="52"/>
      <c r="J56" s="50"/>
      <c r="K56" s="54"/>
      <c r="L56" s="55">
        <f>IF(AND($G56&lt;&gt;"",J56&lt;&gt;"El"),IF(MATCH(M56,M:M,0)&lt;ROW(M56),"NC",IF(F56&lt;=O$2,(O$2*4)-F56+1,O$2*2)),"")</f>
      </c>
      <c r="M56" s="45">
        <f>CONCATENATE(G56,H56)</f>
      </c>
      <c r="N56" s="46">
        <f>IF($G56&lt;&gt;"",IF(MATCH(M56,M:M,0)&lt;ROW(M56),N55,N55+1),"")</f>
      </c>
      <c r="O56" s="47">
        <f>IF(J56&lt;&gt;"",IF(J56="El",-1000000,100000-(J56*1000)-K56),-9999999)</f>
        <v>-9999999</v>
      </c>
    </row>
    <row r="57" spans="2:15" ht="12.75">
      <c r="B57" s="57">
        <f>IF(OR($D57&lt;&gt;"",$G57&lt;&gt;""),B$3,"")</f>
      </c>
      <c r="C57" s="58">
        <f>IF(OR($D57&lt;&gt;"",$G57&lt;&gt;""),C$3,"")</f>
      </c>
      <c r="D57" s="59"/>
      <c r="E57" s="60">
        <f>IF($D57&lt;&gt;"",E$3,"")</f>
      </c>
      <c r="F57" s="57">
        <f>IF($G57&lt;&gt;"",RANK(O57,O$4:O$204),"")</f>
      </c>
      <c r="G57" s="61"/>
      <c r="H57" s="61"/>
      <c r="I57" s="62"/>
      <c r="J57" s="59"/>
      <c r="K57" s="63"/>
      <c r="L57" s="64">
        <f>IF(AND($G57&lt;&gt;"",J57&lt;&gt;"El"),IF(MATCH(M57,M:M,0)&lt;ROW(M57),"NC",IF(F57&lt;=O$2,(O$2*4)-F57+1,O$2*2)),"")</f>
      </c>
      <c r="M57" s="45">
        <f>CONCATENATE(G57,H57)</f>
      </c>
      <c r="N57" s="46">
        <f>IF($G57&lt;&gt;"",IF(MATCH(M57,M:M,0)&lt;ROW(M57),N56,N56+1),"")</f>
      </c>
      <c r="O57" s="47">
        <f>IF(J57&lt;&gt;"",IF(J57="El",-1000000,100000-(J57*1000)-K57),-9999999)</f>
        <v>-9999999</v>
      </c>
    </row>
    <row r="58" spans="2:15" ht="12.75">
      <c r="B58" s="37">
        <f>IF(OR($D58&lt;&gt;"",$G58&lt;&gt;""),B$3,"")</f>
      </c>
      <c r="C58" s="38">
        <f>IF(OR($D58&lt;&gt;"",$G58&lt;&gt;""),C$3,"")</f>
      </c>
      <c r="D58" s="39"/>
      <c r="E58" s="40">
        <f>IF($D58&lt;&gt;"",E$3,"")</f>
      </c>
      <c r="F58" s="37">
        <f>IF($G58&lt;&gt;"",RANK(O58,O$4:O$204),"")</f>
      </c>
      <c r="G58" s="65"/>
      <c r="H58" s="65"/>
      <c r="I58" s="41"/>
      <c r="J58" s="39"/>
      <c r="K58" s="43"/>
      <c r="L58" s="44">
        <f>IF(AND($G58&lt;&gt;"",J58&lt;&gt;"El"),IF(MATCH(M58,M:M,0)&lt;ROW(M58),"NC",IF(F58&lt;=O$2,(O$2*4)-F58+1,O$2*2)),"")</f>
      </c>
      <c r="M58" s="45">
        <f>CONCATENATE(G58,H58)</f>
      </c>
      <c r="N58" s="46">
        <f>IF($G58&lt;&gt;"",IF(MATCH(M58,M:M,0)&lt;ROW(M58),N57,N57+1),"")</f>
      </c>
      <c r="O58" s="47">
        <f>IF(J58&lt;&gt;"",IF(J58="El",-1000000,100000-(J58*1000)-K58),-9999999)</f>
        <v>-9999999</v>
      </c>
    </row>
    <row r="59" spans="2:15" ht="12.75">
      <c r="B59" s="48">
        <f>IF(OR($D59&lt;&gt;"",$G59&lt;&gt;""),B$3,"")</f>
      </c>
      <c r="C59" s="49">
        <f>IF(OR($D59&lt;&gt;"",$G59&lt;&gt;""),C$3,"")</f>
      </c>
      <c r="D59" s="50"/>
      <c r="E59" s="51">
        <f>IF($D59&lt;&gt;"",E$3,"")</f>
      </c>
      <c r="F59" s="48">
        <f>IF($G59&lt;&gt;"",RANK(O59,O$4:O$204),"")</f>
      </c>
      <c r="G59" s="56"/>
      <c r="H59" s="56"/>
      <c r="I59" s="52"/>
      <c r="J59" s="50"/>
      <c r="K59" s="54"/>
      <c r="L59" s="55">
        <f>IF(AND($G59&lt;&gt;"",J59&lt;&gt;"El"),IF(MATCH(M59,M:M,0)&lt;ROW(M59),"NC",IF(F59&lt;=O$2,(O$2*4)-F59+1,O$2*2)),"")</f>
      </c>
      <c r="M59" s="45">
        <f>CONCATENATE(G59,H59)</f>
      </c>
      <c r="N59" s="46">
        <f>IF($G59&lt;&gt;"",IF(MATCH(M59,M:M,0)&lt;ROW(M59),N58,N58+1),"")</f>
      </c>
      <c r="O59" s="47">
        <f>IF(J59&lt;&gt;"",IF(J59="El",-1000000,100000-(J59*1000)-K59),-9999999)</f>
        <v>-9999999</v>
      </c>
    </row>
    <row r="60" spans="2:15" ht="12.75">
      <c r="B60" s="48">
        <f>IF(OR($D60&lt;&gt;"",$G60&lt;&gt;""),B$3,"")</f>
      </c>
      <c r="C60" s="49">
        <f>IF(OR($D60&lt;&gt;"",$G60&lt;&gt;""),C$3,"")</f>
      </c>
      <c r="D60" s="50"/>
      <c r="E60" s="51">
        <f>IF($D60&lt;&gt;"",E$3,"")</f>
      </c>
      <c r="F60" s="48">
        <f>IF($G60&lt;&gt;"",RANK(O60,O$4:O$204),"")</f>
      </c>
      <c r="G60" s="56"/>
      <c r="H60" s="56"/>
      <c r="I60" s="52"/>
      <c r="J60" s="50"/>
      <c r="K60" s="54"/>
      <c r="L60" s="55">
        <f>IF(AND($G60&lt;&gt;"",J60&lt;&gt;"El"),IF(MATCH(M60,M:M,0)&lt;ROW(M60),"NC",IF(F60&lt;=O$2,(O$2*4)-F60+1,O$2*2)),"")</f>
      </c>
      <c r="M60" s="45">
        <f>CONCATENATE(G60,H60)</f>
      </c>
      <c r="N60" s="46">
        <f>IF($G60&lt;&gt;"",IF(MATCH(M60,M:M,0)&lt;ROW(M60),N59,N59+1),"")</f>
      </c>
      <c r="O60" s="47">
        <f>IF(J60&lt;&gt;"",IF(J60="El",-1000000,100000-(J60*1000)-K60),-9999999)</f>
        <v>-9999999</v>
      </c>
    </row>
    <row r="61" spans="2:15" ht="12.75">
      <c r="B61" s="48">
        <f>IF(OR($D61&lt;&gt;"",$G61&lt;&gt;""),B$3,"")</f>
      </c>
      <c r="C61" s="49">
        <f>IF(OR($D61&lt;&gt;"",$G61&lt;&gt;""),C$3,"")</f>
      </c>
      <c r="D61" s="50"/>
      <c r="E61" s="51">
        <f>IF($D61&lt;&gt;"",E$3,"")</f>
      </c>
      <c r="F61" s="48">
        <f>IF($G61&lt;&gt;"",RANK(O61,O$4:O$204),"")</f>
      </c>
      <c r="G61" s="56"/>
      <c r="H61" s="56"/>
      <c r="I61" s="52"/>
      <c r="J61" s="50"/>
      <c r="K61" s="54"/>
      <c r="L61" s="55">
        <f>IF(AND($G61&lt;&gt;"",J61&lt;&gt;"El"),IF(MATCH(M61,M:M,0)&lt;ROW(M61),"NC",IF(F61&lt;=O$2,(O$2*4)-F61+1,O$2*2)),"")</f>
      </c>
      <c r="M61" s="45">
        <f>CONCATENATE(G61,H61)</f>
      </c>
      <c r="N61" s="46">
        <f>IF($G61&lt;&gt;"",IF(MATCH(M61,M:M,0)&lt;ROW(M61),N60,N60+1),"")</f>
      </c>
      <c r="O61" s="47">
        <f>IF(J61&lt;&gt;"",IF(J61="El",-1000000,100000-(J61*1000)-K61),-9999999)</f>
        <v>-9999999</v>
      </c>
    </row>
    <row r="62" spans="2:15" ht="12.75">
      <c r="B62" s="48">
        <f>IF(OR($D62&lt;&gt;"",$G62&lt;&gt;""),B$3,"")</f>
      </c>
      <c r="C62" s="49">
        <f>IF(OR($D62&lt;&gt;"",$G62&lt;&gt;""),C$3,"")</f>
      </c>
      <c r="D62" s="50"/>
      <c r="E62" s="51">
        <f>IF($D62&lt;&gt;"",E$3,"")</f>
      </c>
      <c r="F62" s="48">
        <f>IF($G62&lt;&gt;"",RANK(O62,O$4:O$204),"")</f>
      </c>
      <c r="G62" s="56"/>
      <c r="H62" s="56"/>
      <c r="I62" s="52"/>
      <c r="J62" s="50"/>
      <c r="K62" s="54"/>
      <c r="L62" s="55">
        <f>IF(AND($G62&lt;&gt;"",J62&lt;&gt;"El"),IF(MATCH(M62,M:M,0)&lt;ROW(M62),"NC",IF(F62&lt;=O$2,(O$2*4)-F62+1,O$2*2)),"")</f>
      </c>
      <c r="M62" s="45">
        <f>CONCATENATE(G62,H62)</f>
      </c>
      <c r="N62" s="46">
        <f>IF($G62&lt;&gt;"",IF(MATCH(M62,M:M,0)&lt;ROW(M62),N61,N61+1),"")</f>
      </c>
      <c r="O62" s="47">
        <f>IF(J62&lt;&gt;"",IF(J62="El",-1000000,100000-(J62*1000)-K62),-9999999)</f>
        <v>-9999999</v>
      </c>
    </row>
    <row r="63" spans="2:15" ht="12.75">
      <c r="B63" s="48">
        <f>IF(OR($D63&lt;&gt;"",$G63&lt;&gt;""),B$3,"")</f>
      </c>
      <c r="C63" s="49">
        <f>IF(OR($D63&lt;&gt;"",$G63&lt;&gt;""),C$3,"")</f>
      </c>
      <c r="D63" s="50"/>
      <c r="E63" s="51">
        <f>IF($D63&lt;&gt;"",E$3,"")</f>
      </c>
      <c r="F63" s="48">
        <f>IF($G63&lt;&gt;"",RANK(O63,O$4:O$204),"")</f>
      </c>
      <c r="G63" s="56"/>
      <c r="H63" s="56"/>
      <c r="I63" s="52"/>
      <c r="J63" s="50"/>
      <c r="K63" s="54"/>
      <c r="L63" s="55">
        <f>IF(AND($G63&lt;&gt;"",J63&lt;&gt;"El"),IF(MATCH(M63,M:M,0)&lt;ROW(M63),"NC",IF(F63&lt;=O$2,(O$2*4)-F63+1,O$2*2)),"")</f>
      </c>
      <c r="M63" s="45">
        <f>CONCATENATE(G63,H63)</f>
      </c>
      <c r="N63" s="46">
        <f>IF($G63&lt;&gt;"",IF(MATCH(M63,M:M,0)&lt;ROW(M63),N62,N62+1),"")</f>
      </c>
      <c r="O63" s="47">
        <f>IF(J63&lt;&gt;"",IF(J63="El",-1000000,100000-(J63*1000)-K63),-9999999)</f>
        <v>-9999999</v>
      </c>
    </row>
    <row r="64" spans="2:15" ht="12.75">
      <c r="B64" s="48">
        <f>IF(OR($D64&lt;&gt;"",$G64&lt;&gt;""),B$3,"")</f>
      </c>
      <c r="C64" s="49">
        <f>IF(OR($D64&lt;&gt;"",$G64&lt;&gt;""),C$3,"")</f>
      </c>
      <c r="D64" s="50"/>
      <c r="E64" s="51">
        <f>IF($D64&lt;&gt;"",E$3,"")</f>
      </c>
      <c r="F64" s="48">
        <f>IF($G64&lt;&gt;"",RANK(O64,O$4:O$204),"")</f>
      </c>
      <c r="G64" s="56"/>
      <c r="H64" s="56"/>
      <c r="I64" s="52"/>
      <c r="J64" s="50"/>
      <c r="K64" s="54"/>
      <c r="L64" s="55">
        <f>IF(AND($G64&lt;&gt;"",J64&lt;&gt;"El"),IF(MATCH(M64,M:M,0)&lt;ROW(M64),"NC",IF(F64&lt;=O$2,(O$2*4)-F64+1,O$2*2)),"")</f>
      </c>
      <c r="M64" s="45">
        <f>CONCATENATE(G64,H64)</f>
      </c>
      <c r="N64" s="46">
        <f>IF($G64&lt;&gt;"",IF(MATCH(M64,M:M,0)&lt;ROW(M64),N63,N63+1),"")</f>
      </c>
      <c r="O64" s="47">
        <f>IF(J64&lt;&gt;"",IF(J64="El",-1000000,100000-(J64*1000)-K64),-9999999)</f>
        <v>-9999999</v>
      </c>
    </row>
    <row r="65" spans="2:15" ht="12.75">
      <c r="B65" s="48">
        <f>IF(OR($D65&lt;&gt;"",$G65&lt;&gt;""),B$3,"")</f>
      </c>
      <c r="C65" s="49">
        <f>IF(OR($D65&lt;&gt;"",$G65&lt;&gt;""),C$3,"")</f>
      </c>
      <c r="D65" s="50"/>
      <c r="E65" s="51">
        <f>IF($D65&lt;&gt;"",E$3,"")</f>
      </c>
      <c r="F65" s="48">
        <f>IF($G65&lt;&gt;"",RANK(O65,O$4:O$204),"")</f>
      </c>
      <c r="G65" s="56"/>
      <c r="H65" s="56"/>
      <c r="I65" s="52"/>
      <c r="J65" s="50"/>
      <c r="K65" s="54"/>
      <c r="L65" s="55">
        <f>IF(AND($G65&lt;&gt;"",J65&lt;&gt;"El"),IF(MATCH(M65,M:M,0)&lt;ROW(M65),"NC",IF(F65&lt;=O$2,(O$2*4)-F65+1,O$2*2)),"")</f>
      </c>
      <c r="M65" s="45">
        <f>CONCATENATE(G65,H65)</f>
      </c>
      <c r="N65" s="46">
        <f>IF($G65&lt;&gt;"",IF(MATCH(M65,M:M,0)&lt;ROW(M65),N64,N64+1),"")</f>
      </c>
      <c r="O65" s="47">
        <f>IF(J65&lt;&gt;"",IF(J65="El",-1000000,100000-(J65*1000)-K65),-9999999)</f>
        <v>-9999999</v>
      </c>
    </row>
    <row r="66" spans="2:15" ht="12.75">
      <c r="B66" s="48">
        <f>IF(OR($D66&lt;&gt;"",$G66&lt;&gt;""),B$3,"")</f>
      </c>
      <c r="C66" s="49">
        <f>IF(OR($D66&lt;&gt;"",$G66&lt;&gt;""),C$3,"")</f>
      </c>
      <c r="D66" s="50"/>
      <c r="E66" s="51">
        <f>IF($D66&lt;&gt;"",E$3,"")</f>
      </c>
      <c r="F66" s="48">
        <f>IF($G66&lt;&gt;"",RANK(O66,O$4:O$204),"")</f>
      </c>
      <c r="G66" s="56"/>
      <c r="H66" s="56"/>
      <c r="I66" s="52"/>
      <c r="J66" s="50"/>
      <c r="K66" s="54"/>
      <c r="L66" s="55">
        <f>IF(AND($G66&lt;&gt;"",J66&lt;&gt;"El"),IF(MATCH(M66,M:M,0)&lt;ROW(M66),"NC",IF(F66&lt;=O$2,(O$2*4)-F66+1,O$2*2)),"")</f>
      </c>
      <c r="M66" s="45">
        <f>CONCATENATE(G66,H66)</f>
      </c>
      <c r="N66" s="46">
        <f>IF($G66&lt;&gt;"",IF(MATCH(M66,M:M,0)&lt;ROW(M66),N65,N65+1),"")</f>
      </c>
      <c r="O66" s="47">
        <f>IF(J66&lt;&gt;"",IF(J66="El",-1000000,100000-(J66*1000)-K66),-9999999)</f>
        <v>-9999999</v>
      </c>
    </row>
    <row r="67" spans="2:15" ht="12.75">
      <c r="B67" s="48">
        <f>IF(OR($D67&lt;&gt;"",$G67&lt;&gt;""),B$3,"")</f>
      </c>
      <c r="C67" s="49">
        <f>IF(OR($D67&lt;&gt;"",$G67&lt;&gt;""),C$3,"")</f>
      </c>
      <c r="D67" s="50"/>
      <c r="E67" s="51">
        <f>IF($D67&lt;&gt;"",E$3,"")</f>
      </c>
      <c r="F67" s="48">
        <f>IF($G67&lt;&gt;"",RANK(O67,O$4:O$204),"")</f>
      </c>
      <c r="G67" s="56"/>
      <c r="H67" s="56"/>
      <c r="I67" s="52"/>
      <c r="J67" s="50"/>
      <c r="K67" s="54"/>
      <c r="L67" s="55">
        <f>IF(AND($G67&lt;&gt;"",J67&lt;&gt;"El"),IF(MATCH(M67,M:M,0)&lt;ROW(M67),"NC",IF(F67&lt;=O$2,(O$2*4)-F67+1,O$2*2)),"")</f>
      </c>
      <c r="M67" s="45">
        <f>CONCATENATE(G67,H67)</f>
      </c>
      <c r="N67" s="46">
        <f>IF($G67&lt;&gt;"",IF(MATCH(M67,M:M,0)&lt;ROW(M67),N66,N66+1),"")</f>
      </c>
      <c r="O67" s="47">
        <f>IF(J67&lt;&gt;"",IF(J67="El",-1000000,100000-(J67*1000)-K67),-9999999)</f>
        <v>-9999999</v>
      </c>
    </row>
    <row r="68" spans="2:15" ht="12.75">
      <c r="B68" s="48">
        <f>IF(OR($D68&lt;&gt;"",$G68&lt;&gt;""),B$3,"")</f>
      </c>
      <c r="C68" s="49">
        <f>IF(OR($D68&lt;&gt;"",$G68&lt;&gt;""),C$3,"")</f>
      </c>
      <c r="D68" s="50"/>
      <c r="E68" s="51">
        <f>IF($D68&lt;&gt;"",E$3,"")</f>
      </c>
      <c r="F68" s="48">
        <f>IF($G68&lt;&gt;"",RANK(O68,O$4:O$204),"")</f>
      </c>
      <c r="G68" s="56"/>
      <c r="H68" s="56"/>
      <c r="I68" s="52"/>
      <c r="J68" s="50"/>
      <c r="K68" s="54"/>
      <c r="L68" s="55">
        <f>IF(AND($G68&lt;&gt;"",J68&lt;&gt;"El"),IF(MATCH(M68,M:M,0)&lt;ROW(M68),"NC",IF(F68&lt;=O$2,(O$2*4)-F68+1,O$2*2)),"")</f>
      </c>
      <c r="M68" s="45">
        <f>CONCATENATE(G68,H68)</f>
      </c>
      <c r="N68" s="46">
        <f>IF($G68&lt;&gt;"",IF(MATCH(M68,M:M,0)&lt;ROW(M68),N67,N67+1),"")</f>
      </c>
      <c r="O68" s="47">
        <f>IF(J68&lt;&gt;"",IF(J68="El",-1000000,100000-(J68*1000)-K68),-9999999)</f>
        <v>-9999999</v>
      </c>
    </row>
    <row r="69" spans="2:15" ht="12.75">
      <c r="B69" s="48">
        <f>IF(OR($D69&lt;&gt;"",$G69&lt;&gt;""),B$3,"")</f>
      </c>
      <c r="C69" s="49">
        <f>IF(OR($D69&lt;&gt;"",$G69&lt;&gt;""),C$3,"")</f>
      </c>
      <c r="D69" s="50"/>
      <c r="E69" s="51">
        <f>IF($D69&lt;&gt;"",E$3,"")</f>
      </c>
      <c r="F69" s="48">
        <f>IF($G69&lt;&gt;"",RANK(O69,O$4:O$204),"")</f>
      </c>
      <c r="G69" s="56"/>
      <c r="H69" s="56"/>
      <c r="I69" s="52"/>
      <c r="J69" s="50"/>
      <c r="K69" s="54"/>
      <c r="L69" s="55">
        <f>IF(AND($G69&lt;&gt;"",J69&lt;&gt;"El"),IF(MATCH(M69,M:M,0)&lt;ROW(M69),"NC",IF(F69&lt;=O$2,(O$2*4)-F69+1,O$2*2)),"")</f>
      </c>
      <c r="M69" s="45">
        <f>CONCATENATE(G69,H69)</f>
      </c>
      <c r="N69" s="46">
        <f>IF($G69&lt;&gt;"",IF(MATCH(M69,M:M,0)&lt;ROW(M69),N68,N68+1),"")</f>
      </c>
      <c r="O69" s="47">
        <f>IF(J69&lt;&gt;"",IF(J69="El",-1000000,100000-(J69*1000)-K69),-9999999)</f>
        <v>-9999999</v>
      </c>
    </row>
    <row r="70" spans="2:15" ht="12.75">
      <c r="B70" s="48">
        <f>IF(OR($D70&lt;&gt;"",$G70&lt;&gt;""),B$3,"")</f>
      </c>
      <c r="C70" s="49">
        <f>IF(OR($D70&lt;&gt;"",$G70&lt;&gt;""),C$3,"")</f>
      </c>
      <c r="D70" s="50"/>
      <c r="E70" s="51">
        <f>IF($D70&lt;&gt;"",E$3,"")</f>
      </c>
      <c r="F70" s="48">
        <f>IF($G70&lt;&gt;"",RANK(O70,O$4:O$204),"")</f>
      </c>
      <c r="G70" s="56"/>
      <c r="H70" s="56"/>
      <c r="I70" s="52"/>
      <c r="J70" s="50"/>
      <c r="K70" s="54"/>
      <c r="L70" s="55">
        <f>IF(AND($G70&lt;&gt;"",J70&lt;&gt;"El"),IF(MATCH(M70,M:M,0)&lt;ROW(M70),"NC",IF(F70&lt;=O$2,(O$2*4)-F70+1,O$2*2)),"")</f>
      </c>
      <c r="M70" s="45">
        <f>CONCATENATE(G70,H70)</f>
      </c>
      <c r="N70" s="46">
        <f>IF($G70&lt;&gt;"",IF(MATCH(M70,M:M,0)&lt;ROW(M70),N69,N69+1),"")</f>
      </c>
      <c r="O70" s="47">
        <f>IF(J70&lt;&gt;"",IF(J70="El",-1000000,100000-(J70*1000)-K70),-9999999)</f>
        <v>-9999999</v>
      </c>
    </row>
    <row r="71" spans="2:15" ht="12.75">
      <c r="B71" s="48">
        <f>IF(OR($D71&lt;&gt;"",$G71&lt;&gt;""),B$3,"")</f>
      </c>
      <c r="C71" s="49">
        <f>IF(OR($D71&lt;&gt;"",$G71&lt;&gt;""),C$3,"")</f>
      </c>
      <c r="D71" s="50"/>
      <c r="E71" s="51">
        <f>IF($D71&lt;&gt;"",E$3,"")</f>
      </c>
      <c r="F71" s="48">
        <f>IF($G71&lt;&gt;"",RANK(O71,O$4:O$204),"")</f>
      </c>
      <c r="G71" s="56"/>
      <c r="H71" s="56"/>
      <c r="I71" s="52"/>
      <c r="J71" s="50"/>
      <c r="K71" s="54"/>
      <c r="L71" s="55">
        <f>IF(AND($G71&lt;&gt;"",J71&lt;&gt;"El"),IF(MATCH(M71,M:M,0)&lt;ROW(M71),"NC",IF(F71&lt;=O$2,(O$2*4)-F71+1,O$2*2)),"")</f>
      </c>
      <c r="M71" s="45">
        <f>CONCATENATE(G71,H71)</f>
      </c>
      <c r="N71" s="46">
        <f>IF($G71&lt;&gt;"",IF(MATCH(M71,M:M,0)&lt;ROW(M71),N70,N70+1),"")</f>
      </c>
      <c r="O71" s="47">
        <f>IF(J71&lt;&gt;"",IF(J71="El",-1000000,100000-(J71*1000)-K71),-9999999)</f>
        <v>-9999999</v>
      </c>
    </row>
    <row r="72" spans="2:15" ht="12.75">
      <c r="B72" s="48">
        <f>IF(OR($D72&lt;&gt;"",$G72&lt;&gt;""),B$3,"")</f>
      </c>
      <c r="C72" s="49">
        <f>IF(OR($D72&lt;&gt;"",$G72&lt;&gt;""),C$3,"")</f>
      </c>
      <c r="D72" s="50"/>
      <c r="E72" s="51">
        <f>IF($D72&lt;&gt;"",E$3,"")</f>
      </c>
      <c r="F72" s="48">
        <f>IF($G72&lt;&gt;"",RANK(O72,O$4:O$204),"")</f>
      </c>
      <c r="G72" s="56"/>
      <c r="H72" s="56"/>
      <c r="I72" s="52"/>
      <c r="J72" s="50"/>
      <c r="K72" s="54"/>
      <c r="L72" s="55">
        <f>IF(AND($G72&lt;&gt;"",J72&lt;&gt;"El"),IF(MATCH(M72,M:M,0)&lt;ROW(M72),"NC",IF(F72&lt;=O$2,(O$2*4)-F72+1,O$2*2)),"")</f>
      </c>
      <c r="M72" s="45">
        <f>CONCATENATE(G72,H72)</f>
      </c>
      <c r="N72" s="46">
        <f>IF($G72&lt;&gt;"",IF(MATCH(M72,M:M,0)&lt;ROW(M72),N71,N71+1),"")</f>
      </c>
      <c r="O72" s="47">
        <f>IF(J72&lt;&gt;"",IF(J72="El",-1000000,100000-(J72*1000)-K72),-9999999)</f>
        <v>-9999999</v>
      </c>
    </row>
    <row r="73" spans="2:15" ht="12.75">
      <c r="B73" s="48">
        <f>IF(OR($D73&lt;&gt;"",$G73&lt;&gt;""),B$3,"")</f>
      </c>
      <c r="C73" s="49">
        <f>IF(OR($D73&lt;&gt;"",$G73&lt;&gt;""),C$3,"")</f>
      </c>
      <c r="D73" s="50"/>
      <c r="E73" s="51">
        <f>IF($D73&lt;&gt;"",E$3,"")</f>
      </c>
      <c r="F73" s="48">
        <f>IF($G73&lt;&gt;"",RANK(O73,O$4:O$204),"")</f>
      </c>
      <c r="G73" s="56"/>
      <c r="H73" s="56"/>
      <c r="I73" s="52"/>
      <c r="J73" s="50"/>
      <c r="K73" s="54"/>
      <c r="L73" s="55">
        <f>IF(AND($G73&lt;&gt;"",J73&lt;&gt;"El"),IF(MATCH(M73,M:M,0)&lt;ROW(M73),"NC",IF(F73&lt;=O$2,(O$2*4)-F73+1,O$2*2)),"")</f>
      </c>
      <c r="M73" s="45">
        <f>CONCATENATE(G73,H73)</f>
      </c>
      <c r="N73" s="46">
        <f>IF($G73&lt;&gt;"",IF(MATCH(M73,M:M,0)&lt;ROW(M73),N72,N72+1),"")</f>
      </c>
      <c r="O73" s="47">
        <f>IF(J73&lt;&gt;"",IF(J73="El",-1000000,100000-(J73*1000)-K73),-9999999)</f>
        <v>-9999999</v>
      </c>
    </row>
    <row r="74" spans="2:15" ht="12.75">
      <c r="B74" s="48">
        <f>IF(OR($D74&lt;&gt;"",$G74&lt;&gt;""),B$3,"")</f>
      </c>
      <c r="C74" s="49">
        <f>IF(OR($D74&lt;&gt;"",$G74&lt;&gt;""),C$3,"")</f>
      </c>
      <c r="D74" s="50"/>
      <c r="E74" s="51">
        <f>IF($D74&lt;&gt;"",E$3,"")</f>
      </c>
      <c r="F74" s="48">
        <f>IF($G74&lt;&gt;"",RANK(O74,O$4:O$204),"")</f>
      </c>
      <c r="G74" s="56"/>
      <c r="H74" s="56"/>
      <c r="I74" s="52"/>
      <c r="J74" s="50"/>
      <c r="K74" s="54"/>
      <c r="L74" s="55">
        <f>IF(AND($G74&lt;&gt;"",J74&lt;&gt;"El"),IF(MATCH(M74,M:M,0)&lt;ROW(M74),"NC",IF(F74&lt;=O$2,(O$2*4)-F74+1,O$2*2)),"")</f>
      </c>
      <c r="M74" s="45">
        <f>CONCATENATE(G74,H74)</f>
      </c>
      <c r="N74" s="46">
        <f>IF($G74&lt;&gt;"",IF(MATCH(M74,M:M,0)&lt;ROW(M74),N73,N73+1),"")</f>
      </c>
      <c r="O74" s="47">
        <f>IF(J74&lt;&gt;"",IF(J74="El",-1000000,100000-(J74*1000)-K74),-9999999)</f>
        <v>-9999999</v>
      </c>
    </row>
    <row r="75" spans="2:15" ht="12.75">
      <c r="B75" s="48">
        <f>IF(OR($D75&lt;&gt;"",$G75&lt;&gt;""),B$3,"")</f>
      </c>
      <c r="C75" s="49">
        <f>IF(OR($D75&lt;&gt;"",$G75&lt;&gt;""),C$3,"")</f>
      </c>
      <c r="D75" s="50"/>
      <c r="E75" s="51">
        <f>IF($D75&lt;&gt;"",E$3,"")</f>
      </c>
      <c r="F75" s="48">
        <f>IF($G75&lt;&gt;"",RANK(O75,O$4:O$204),"")</f>
      </c>
      <c r="G75" s="56"/>
      <c r="H75" s="56"/>
      <c r="I75" s="52"/>
      <c r="J75" s="50"/>
      <c r="K75" s="54"/>
      <c r="L75" s="55">
        <f>IF(AND($G75&lt;&gt;"",J75&lt;&gt;"El"),IF(MATCH(M75,M:M,0)&lt;ROW(M75),"NC",IF(F75&lt;=O$2,(O$2*4)-F75+1,O$2*2)),"")</f>
      </c>
      <c r="M75" s="45">
        <f>CONCATENATE(G75,H75)</f>
      </c>
      <c r="N75" s="46">
        <f>IF($G75&lt;&gt;"",IF(MATCH(M75,M:M,0)&lt;ROW(M75),N74,N74+1),"")</f>
      </c>
      <c r="O75" s="47">
        <f>IF(J75&lt;&gt;"",IF(J75="El",-1000000,100000-(J75*1000)-K75),-9999999)</f>
        <v>-9999999</v>
      </c>
    </row>
    <row r="76" spans="2:15" ht="12.75">
      <c r="B76" s="48">
        <f>IF(OR($D76&lt;&gt;"",$G76&lt;&gt;""),B$3,"")</f>
      </c>
      <c r="C76" s="49">
        <f>IF(OR($D76&lt;&gt;"",$G76&lt;&gt;""),C$3,"")</f>
      </c>
      <c r="D76" s="50"/>
      <c r="E76" s="51">
        <f>IF($D76&lt;&gt;"",E$3,"")</f>
      </c>
      <c r="F76" s="48">
        <f>IF($G76&lt;&gt;"",RANK(O76,O$4:O$204),"")</f>
      </c>
      <c r="G76" s="56"/>
      <c r="H76" s="56"/>
      <c r="I76" s="52"/>
      <c r="J76" s="50"/>
      <c r="K76" s="54"/>
      <c r="L76" s="55">
        <f>IF(AND($G76&lt;&gt;"",J76&lt;&gt;"El"),IF(MATCH(M76,M:M,0)&lt;ROW(M76),"NC",IF(F76&lt;=O$2,(O$2*4)-F76+1,O$2*2)),"")</f>
      </c>
      <c r="M76" s="45">
        <f>CONCATENATE(G76,H76)</f>
      </c>
      <c r="N76" s="46">
        <f>IF($G76&lt;&gt;"",IF(MATCH(M76,M:M,0)&lt;ROW(M76),N75,N75+1),"")</f>
      </c>
      <c r="O76" s="47">
        <f>IF(J76&lt;&gt;"",IF(J76="El",-1000000,100000-(J76*1000)-K76),-9999999)</f>
        <v>-9999999</v>
      </c>
    </row>
    <row r="77" spans="2:15" ht="12.75">
      <c r="B77" s="48">
        <f>IF(OR($D77&lt;&gt;"",$G77&lt;&gt;""),B$3,"")</f>
      </c>
      <c r="C77" s="49">
        <f>IF(OR($D77&lt;&gt;"",$G77&lt;&gt;""),C$3,"")</f>
      </c>
      <c r="D77" s="50"/>
      <c r="E77" s="51">
        <f>IF($D77&lt;&gt;"",E$3,"")</f>
      </c>
      <c r="F77" s="48">
        <f>IF($G77&lt;&gt;"",RANK(O77,O$4:O$204),"")</f>
      </c>
      <c r="G77" s="56"/>
      <c r="H77" s="56"/>
      <c r="I77" s="52"/>
      <c r="J77" s="50"/>
      <c r="K77" s="54"/>
      <c r="L77" s="55">
        <f>IF(AND($G77&lt;&gt;"",J77&lt;&gt;"El"),IF(MATCH(M77,M:M,0)&lt;ROW(M77),"NC",IF(F77&lt;=O$2,(O$2*4)-F77+1,O$2*2)),"")</f>
      </c>
      <c r="M77" s="45">
        <f>CONCATENATE(G77,H77)</f>
      </c>
      <c r="N77" s="46">
        <f>IF($G77&lt;&gt;"",IF(MATCH(M77,M:M,0)&lt;ROW(M77),N76,N76+1),"")</f>
      </c>
      <c r="O77" s="47">
        <f>IF(J77&lt;&gt;"",IF(J77="El",-1000000,100000-(J77*1000)-K77),-9999999)</f>
        <v>-9999999</v>
      </c>
    </row>
    <row r="78" spans="2:15" ht="12.75">
      <c r="B78" s="48">
        <f>IF(OR($D78&lt;&gt;"",$G78&lt;&gt;""),B$3,"")</f>
      </c>
      <c r="C78" s="49">
        <f>IF(OR($D78&lt;&gt;"",$G78&lt;&gt;""),C$3,"")</f>
      </c>
      <c r="D78" s="50"/>
      <c r="E78" s="51">
        <f>IF($D78&lt;&gt;"",E$3,"")</f>
      </c>
      <c r="F78" s="48">
        <f>IF($G78&lt;&gt;"",RANK(O78,O$4:O$204),"")</f>
      </c>
      <c r="G78" s="56"/>
      <c r="H78" s="56"/>
      <c r="I78" s="52"/>
      <c r="J78" s="50"/>
      <c r="K78" s="54"/>
      <c r="L78" s="55">
        <f>IF(AND($G78&lt;&gt;"",J78&lt;&gt;"El"),IF(MATCH(M78,M:M,0)&lt;ROW(M78),"NC",IF(F78&lt;=O$2,(O$2*4)-F78+1,O$2*2)),"")</f>
      </c>
      <c r="M78" s="45">
        <f>CONCATENATE(G78,H78)</f>
      </c>
      <c r="N78" s="46">
        <f>IF($G78&lt;&gt;"",IF(MATCH(M78,M:M,0)&lt;ROW(M78),N77,N77+1),"")</f>
      </c>
      <c r="O78" s="47">
        <f>IF(J78&lt;&gt;"",IF(J78="El",-1000000,100000-(J78*1000)-K78),-9999999)</f>
        <v>-9999999</v>
      </c>
    </row>
    <row r="79" spans="2:15" ht="12.75">
      <c r="B79" s="48">
        <f>IF(OR($D79&lt;&gt;"",$G79&lt;&gt;""),B$3,"")</f>
      </c>
      <c r="C79" s="49">
        <f>IF(OR($D79&lt;&gt;"",$G79&lt;&gt;""),C$3,"")</f>
      </c>
      <c r="D79" s="50"/>
      <c r="E79" s="51">
        <f>IF($D79&lt;&gt;"",E$3,"")</f>
      </c>
      <c r="F79" s="48">
        <f>IF($G79&lt;&gt;"",RANK(O79,O$4:O$204),"")</f>
      </c>
      <c r="G79" s="56"/>
      <c r="H79" s="56"/>
      <c r="I79" s="52"/>
      <c r="J79" s="50"/>
      <c r="K79" s="54"/>
      <c r="L79" s="55">
        <f>IF(AND($G79&lt;&gt;"",J79&lt;&gt;"El"),IF(MATCH(M79,M:M,0)&lt;ROW(M79),"NC",IF(F79&lt;=O$2,(O$2*4)-F79+1,O$2*2)),"")</f>
      </c>
      <c r="M79" s="45">
        <f>CONCATENATE(G79,H79)</f>
      </c>
      <c r="N79" s="46">
        <f>IF($G79&lt;&gt;"",IF(MATCH(M79,M:M,0)&lt;ROW(M79),N78,N78+1),"")</f>
      </c>
      <c r="O79" s="47">
        <f>IF(J79&lt;&gt;"",IF(J79="El",-1000000,100000-(J79*1000)-K79),-9999999)</f>
        <v>-9999999</v>
      </c>
    </row>
    <row r="80" spans="2:15" ht="12.75">
      <c r="B80" s="48">
        <f>IF(OR($D80&lt;&gt;"",$G80&lt;&gt;""),B$3,"")</f>
      </c>
      <c r="C80" s="49">
        <f>IF(OR($D80&lt;&gt;"",$G80&lt;&gt;""),C$3,"")</f>
      </c>
      <c r="D80" s="50"/>
      <c r="E80" s="51">
        <f>IF($D80&lt;&gt;"",E$3,"")</f>
      </c>
      <c r="F80" s="48">
        <f>IF($G80&lt;&gt;"",RANK(O80,O$4:O$204),"")</f>
      </c>
      <c r="G80" s="56"/>
      <c r="H80" s="56"/>
      <c r="I80" s="52"/>
      <c r="J80" s="50"/>
      <c r="K80" s="54"/>
      <c r="L80" s="55">
        <f>IF(AND($G80&lt;&gt;"",J80&lt;&gt;"El"),IF(MATCH(M80,M:M,0)&lt;ROW(M80),"NC",IF(F80&lt;=O$2,(O$2*4)-F80+1,O$2*2)),"")</f>
      </c>
      <c r="M80" s="45">
        <f>CONCATENATE(G80,H80)</f>
      </c>
      <c r="N80" s="46">
        <f>IF($G80&lt;&gt;"",IF(MATCH(M80,M:M,0)&lt;ROW(M80),N79,N79+1),"")</f>
      </c>
      <c r="O80" s="47">
        <f>IF(J80&lt;&gt;"",IF(J80="El",-1000000,100000-(J80*1000)-K80),-9999999)</f>
        <v>-9999999</v>
      </c>
    </row>
    <row r="81" spans="2:15" ht="12.75">
      <c r="B81" s="48">
        <f>IF(OR($D81&lt;&gt;"",$G81&lt;&gt;""),B$3,"")</f>
      </c>
      <c r="C81" s="49">
        <f>IF(OR($D81&lt;&gt;"",$G81&lt;&gt;""),C$3,"")</f>
      </c>
      <c r="D81" s="50"/>
      <c r="E81" s="51">
        <f>IF($D81&lt;&gt;"",E$3,"")</f>
      </c>
      <c r="F81" s="48">
        <f>IF($G81&lt;&gt;"",RANK(O81,O$4:O$204),"")</f>
      </c>
      <c r="G81" s="56"/>
      <c r="H81" s="56"/>
      <c r="I81" s="52"/>
      <c r="J81" s="50"/>
      <c r="K81" s="54"/>
      <c r="L81" s="55">
        <f>IF(AND($G81&lt;&gt;"",J81&lt;&gt;"El"),IF(MATCH(M81,M:M,0)&lt;ROW(M81),"NC",IF(F81&lt;=O$2,(O$2*4)-F81+1,O$2*2)),"")</f>
      </c>
      <c r="M81" s="45">
        <f>CONCATENATE(G81,H81)</f>
      </c>
      <c r="N81" s="46">
        <f>IF($G81&lt;&gt;"",IF(MATCH(M81,M:M,0)&lt;ROW(M81),N80,N80+1),"")</f>
      </c>
      <c r="O81" s="47">
        <f>IF(J81&lt;&gt;"",IF(J81="El",-1000000,100000-(J81*1000)-K81),-9999999)</f>
        <v>-9999999</v>
      </c>
    </row>
    <row r="82" spans="2:15" ht="12.75">
      <c r="B82" s="48">
        <f>IF(OR($D82&lt;&gt;"",$G82&lt;&gt;""),B$3,"")</f>
      </c>
      <c r="C82" s="49">
        <f>IF(OR($D82&lt;&gt;"",$G82&lt;&gt;""),C$3,"")</f>
      </c>
      <c r="D82" s="50"/>
      <c r="E82" s="51">
        <f>IF($D82&lt;&gt;"",E$3,"")</f>
      </c>
      <c r="F82" s="48">
        <f>IF($G82&lt;&gt;"",RANK(O82,O$4:O$204),"")</f>
      </c>
      <c r="G82" s="56"/>
      <c r="H82" s="56"/>
      <c r="I82" s="52"/>
      <c r="J82" s="50"/>
      <c r="K82" s="54"/>
      <c r="L82" s="55">
        <f>IF(AND($G82&lt;&gt;"",J82&lt;&gt;"El"),IF(MATCH(M82,M:M,0)&lt;ROW(M82),"NC",IF(F82&lt;=O$2,(O$2*4)-F82+1,O$2*2)),"")</f>
      </c>
      <c r="M82" s="45">
        <f>CONCATENATE(G82,H82)</f>
      </c>
      <c r="N82" s="46">
        <f>IF($G82&lt;&gt;"",IF(MATCH(M82,M:M,0)&lt;ROW(M82),N81,N81+1),"")</f>
      </c>
      <c r="O82" s="47">
        <f>IF(J82&lt;&gt;"",IF(J82="El",-1000000,100000-(J82*1000)-K82),-9999999)</f>
        <v>-9999999</v>
      </c>
    </row>
    <row r="83" spans="2:15" ht="12.75">
      <c r="B83" s="48">
        <f>IF(OR($D83&lt;&gt;"",$G83&lt;&gt;""),B$3,"")</f>
      </c>
      <c r="C83" s="49">
        <f>IF(OR($D83&lt;&gt;"",$G83&lt;&gt;""),C$3,"")</f>
      </c>
      <c r="D83" s="50"/>
      <c r="E83" s="51">
        <f>IF($D83&lt;&gt;"",E$3,"")</f>
      </c>
      <c r="F83" s="48">
        <f>IF($G83&lt;&gt;"",RANK(O83,O$4:O$204),"")</f>
      </c>
      <c r="G83" s="56"/>
      <c r="H83" s="56"/>
      <c r="I83" s="52"/>
      <c r="J83" s="50"/>
      <c r="K83" s="54"/>
      <c r="L83" s="55">
        <f>IF(AND($G83&lt;&gt;"",J83&lt;&gt;"El"),IF(MATCH(M83,M:M,0)&lt;ROW(M83),"NC",IF(F83&lt;=O$2,(O$2*4)-F83+1,O$2*2)),"")</f>
      </c>
      <c r="M83" s="45">
        <f>CONCATENATE(G83,H83)</f>
      </c>
      <c r="N83" s="46">
        <f>IF($G83&lt;&gt;"",IF(MATCH(M83,M:M,0)&lt;ROW(M83),N82,N82+1),"")</f>
      </c>
      <c r="O83" s="47">
        <f>IF(J83&lt;&gt;"",IF(J83="El",-1000000,100000-(J83*1000)-K83),-9999999)</f>
        <v>-9999999</v>
      </c>
    </row>
    <row r="84" spans="2:15" ht="12.75">
      <c r="B84" s="48">
        <f>IF(OR($D84&lt;&gt;"",$G84&lt;&gt;""),B$3,"")</f>
      </c>
      <c r="C84" s="49">
        <f>IF(OR($D84&lt;&gt;"",$G84&lt;&gt;""),C$3,"")</f>
      </c>
      <c r="D84" s="50"/>
      <c r="E84" s="51">
        <f>IF($D84&lt;&gt;"",E$3,"")</f>
      </c>
      <c r="F84" s="48">
        <f>IF($G84&lt;&gt;"",RANK(O84,O$4:O$204),"")</f>
      </c>
      <c r="G84" s="56"/>
      <c r="H84" s="56"/>
      <c r="I84" s="52"/>
      <c r="J84" s="50"/>
      <c r="K84" s="54"/>
      <c r="L84" s="55">
        <f>IF(AND($G84&lt;&gt;"",J84&lt;&gt;"El"),IF(MATCH(M84,M:M,0)&lt;ROW(M84),"NC",IF(F84&lt;=O$2,(O$2*4)-F84+1,O$2*2)),"")</f>
      </c>
      <c r="M84" s="45">
        <f>CONCATENATE(G84,H84)</f>
      </c>
      <c r="N84" s="46">
        <f>IF($G84&lt;&gt;"",IF(MATCH(M84,M:M,0)&lt;ROW(M84),N83,N83+1),"")</f>
      </c>
      <c r="O84" s="47">
        <f>IF(J84&lt;&gt;"",IF(J84="El",-1000000,100000-(J84*1000)-K84),-9999999)</f>
        <v>-9999999</v>
      </c>
    </row>
    <row r="85" spans="2:15" ht="12.75">
      <c r="B85" s="48">
        <f>IF(OR($D85&lt;&gt;"",$G85&lt;&gt;""),B$3,"")</f>
      </c>
      <c r="C85" s="49">
        <f>IF(OR($D85&lt;&gt;"",$G85&lt;&gt;""),C$3,"")</f>
      </c>
      <c r="D85" s="50"/>
      <c r="E85" s="51">
        <f>IF($D85&lt;&gt;"",E$3,"")</f>
      </c>
      <c r="F85" s="48">
        <f>IF($G85&lt;&gt;"",RANK(O85,O$4:O$204),"")</f>
      </c>
      <c r="G85" s="56"/>
      <c r="H85" s="56"/>
      <c r="I85" s="52"/>
      <c r="J85" s="50"/>
      <c r="K85" s="54"/>
      <c r="L85" s="55">
        <f>IF(AND($G85&lt;&gt;"",J85&lt;&gt;"El"),IF(MATCH(M85,M:M,0)&lt;ROW(M85),"NC",IF(F85&lt;=O$2,(O$2*4)-F85+1,O$2*2)),"")</f>
      </c>
      <c r="M85" s="45">
        <f>CONCATENATE(G85,H85)</f>
      </c>
      <c r="N85" s="46">
        <f>IF($G85&lt;&gt;"",IF(MATCH(M85,M:M,0)&lt;ROW(M85),N84,N84+1),"")</f>
      </c>
      <c r="O85" s="47">
        <f>IF(J85&lt;&gt;"",IF(J85="El",-1000000,100000-(J85*1000)-K85),-9999999)</f>
        <v>-9999999</v>
      </c>
    </row>
    <row r="86" spans="2:15" ht="12.75">
      <c r="B86" s="48">
        <f>IF(OR($D86&lt;&gt;"",$G86&lt;&gt;""),B$3,"")</f>
      </c>
      <c r="C86" s="49">
        <f>IF(OR($D86&lt;&gt;"",$G86&lt;&gt;""),C$3,"")</f>
      </c>
      <c r="D86" s="50"/>
      <c r="E86" s="51">
        <f>IF($D86&lt;&gt;"",E$3,"")</f>
      </c>
      <c r="F86" s="48">
        <f>IF($G86&lt;&gt;"",RANK(O86,O$4:O$204),"")</f>
      </c>
      <c r="G86" s="56"/>
      <c r="H86" s="56"/>
      <c r="I86" s="52"/>
      <c r="J86" s="50"/>
      <c r="K86" s="54"/>
      <c r="L86" s="55">
        <f>IF(AND($G86&lt;&gt;"",J86&lt;&gt;"El"),IF(MATCH(M86,M:M,0)&lt;ROW(M86),"NC",IF(F86&lt;=O$2,(O$2*4)-F86+1,O$2*2)),"")</f>
      </c>
      <c r="M86" s="45">
        <f>CONCATENATE(G86,H86)</f>
      </c>
      <c r="N86" s="46">
        <f>IF($G86&lt;&gt;"",IF(MATCH(M86,M:M,0)&lt;ROW(M86),N85,N85+1),"")</f>
      </c>
      <c r="O86" s="47">
        <f>IF(J86&lt;&gt;"",IF(J86="El",-1000000,100000-(J86*1000)-K86),-9999999)</f>
        <v>-9999999</v>
      </c>
    </row>
    <row r="87" spans="2:15" ht="12.75">
      <c r="B87" s="48">
        <f>IF(OR($D87&lt;&gt;"",$G87&lt;&gt;""),B$3,"")</f>
      </c>
      <c r="C87" s="49">
        <f>IF(OR($D87&lt;&gt;"",$G87&lt;&gt;""),C$3,"")</f>
      </c>
      <c r="D87" s="50"/>
      <c r="E87" s="51">
        <f>IF($D87&lt;&gt;"",E$3,"")</f>
      </c>
      <c r="F87" s="48">
        <f>IF($G87&lt;&gt;"",RANK(O87,O$4:O$204),"")</f>
      </c>
      <c r="G87" s="56"/>
      <c r="H87" s="56"/>
      <c r="I87" s="52"/>
      <c r="J87" s="50"/>
      <c r="K87" s="54"/>
      <c r="L87" s="55">
        <f>IF(AND($G87&lt;&gt;"",J87&lt;&gt;"El"),IF(MATCH(M87,M:M,0)&lt;ROW(M87),"NC",IF(F87&lt;=O$2,(O$2*4)-F87+1,O$2*2)),"")</f>
      </c>
      <c r="M87" s="45">
        <f>CONCATENATE(G87,H87)</f>
      </c>
      <c r="N87" s="46">
        <f>IF($G87&lt;&gt;"",IF(MATCH(M87,M:M,0)&lt;ROW(M87),N86,N86+1),"")</f>
      </c>
      <c r="O87" s="47">
        <f>IF(J87&lt;&gt;"",IF(J87="El",-1000000,100000-(J87*1000)-K87),-9999999)</f>
        <v>-9999999</v>
      </c>
    </row>
    <row r="88" spans="2:15" ht="12.75">
      <c r="B88" s="48">
        <f>IF(OR($D88&lt;&gt;"",$G88&lt;&gt;""),B$3,"")</f>
      </c>
      <c r="C88" s="49">
        <f>IF(OR($D88&lt;&gt;"",$G88&lt;&gt;""),C$3,"")</f>
      </c>
      <c r="D88" s="50"/>
      <c r="E88" s="51">
        <f>IF($D88&lt;&gt;"",E$3,"")</f>
      </c>
      <c r="F88" s="48">
        <f>IF($G88&lt;&gt;"",RANK(O88,O$4:O$204),"")</f>
      </c>
      <c r="G88" s="56"/>
      <c r="H88" s="56"/>
      <c r="I88" s="52"/>
      <c r="J88" s="50"/>
      <c r="K88" s="54"/>
      <c r="L88" s="55">
        <f>IF(AND($G88&lt;&gt;"",J88&lt;&gt;"El"),IF(MATCH(M88,M:M,0)&lt;ROW(M88),"NC",IF(F88&lt;=O$2,(O$2*4)-F88+1,O$2*2)),"")</f>
      </c>
      <c r="M88" s="45">
        <f>CONCATENATE(G88,H88)</f>
      </c>
      <c r="N88" s="46">
        <f>IF($G88&lt;&gt;"",IF(MATCH(M88,M:M,0)&lt;ROW(M88),N87,N87+1),"")</f>
      </c>
      <c r="O88" s="47">
        <f>IF(J88&lt;&gt;"",IF(J88="El",-1000000,100000-(J88*1000)-K88),-9999999)</f>
        <v>-9999999</v>
      </c>
    </row>
    <row r="89" spans="2:15" ht="12.75">
      <c r="B89" s="48">
        <f>IF(OR($D89&lt;&gt;"",$G89&lt;&gt;""),B$3,"")</f>
      </c>
      <c r="C89" s="49">
        <f>IF(OR($D89&lt;&gt;"",$G89&lt;&gt;""),C$3,"")</f>
      </c>
      <c r="D89" s="50"/>
      <c r="E89" s="51">
        <f>IF($D89&lt;&gt;"",E$3,"")</f>
      </c>
      <c r="F89" s="48">
        <f>IF($G89&lt;&gt;"",RANK(O89,O$4:O$204),"")</f>
      </c>
      <c r="G89" s="56"/>
      <c r="H89" s="56"/>
      <c r="I89" s="52"/>
      <c r="J89" s="50"/>
      <c r="K89" s="54"/>
      <c r="L89" s="55">
        <f>IF(AND($G89&lt;&gt;"",J89&lt;&gt;"El"),IF(MATCH(M89,M:M,0)&lt;ROW(M89),"NC",IF(F89&lt;=O$2,(O$2*4)-F89+1,O$2*2)),"")</f>
      </c>
      <c r="M89" s="45">
        <f>CONCATENATE(G89,H89)</f>
      </c>
      <c r="N89" s="46">
        <f>IF($G89&lt;&gt;"",IF(MATCH(M89,M:M,0)&lt;ROW(M89),N88,N88+1),"")</f>
      </c>
      <c r="O89" s="47">
        <f>IF(J89&lt;&gt;"",IF(J89="El",-1000000,100000-(J89*1000)-K89),-9999999)</f>
        <v>-9999999</v>
      </c>
    </row>
    <row r="90" spans="2:15" ht="12.75">
      <c r="B90" s="48">
        <f>IF(OR($D90&lt;&gt;"",$G90&lt;&gt;""),B$3,"")</f>
      </c>
      <c r="C90" s="49">
        <f>IF(OR($D90&lt;&gt;"",$G90&lt;&gt;""),C$3,"")</f>
      </c>
      <c r="D90" s="50"/>
      <c r="E90" s="51">
        <f>IF($D90&lt;&gt;"",E$3,"")</f>
      </c>
      <c r="F90" s="48">
        <f>IF($G90&lt;&gt;"",RANK(O90,O$4:O$204),"")</f>
      </c>
      <c r="G90" s="56"/>
      <c r="H90" s="56"/>
      <c r="I90" s="52"/>
      <c r="J90" s="50"/>
      <c r="K90" s="54"/>
      <c r="L90" s="55">
        <f>IF(AND($G90&lt;&gt;"",J90&lt;&gt;"El"),IF(MATCH(M90,M:M,0)&lt;ROW(M90),"NC",IF(F90&lt;=O$2,(O$2*4)-F90+1,O$2*2)),"")</f>
      </c>
      <c r="M90" s="45">
        <f>CONCATENATE(G90,H90)</f>
      </c>
      <c r="N90" s="46">
        <f>IF($G90&lt;&gt;"",IF(MATCH(M90,M:M,0)&lt;ROW(M90),N89,N89+1),"")</f>
      </c>
      <c r="O90" s="47">
        <f>IF(J90&lt;&gt;"",IF(J90="El",-1000000,100000-(J90*1000)-K90),-9999999)</f>
        <v>-9999999</v>
      </c>
    </row>
    <row r="91" spans="2:15" ht="12.75">
      <c r="B91" s="48">
        <f>IF(OR($D91&lt;&gt;"",$G91&lt;&gt;""),B$3,"")</f>
      </c>
      <c r="C91" s="49">
        <f>IF(OR($D91&lt;&gt;"",$G91&lt;&gt;""),C$3,"")</f>
      </c>
      <c r="D91" s="50"/>
      <c r="E91" s="51">
        <f>IF($D91&lt;&gt;"",E$3,"")</f>
      </c>
      <c r="F91" s="48">
        <f>IF($G91&lt;&gt;"",RANK(O91,O$4:O$204),"")</f>
      </c>
      <c r="G91" s="56"/>
      <c r="H91" s="56"/>
      <c r="I91" s="52"/>
      <c r="J91" s="50"/>
      <c r="K91" s="54"/>
      <c r="L91" s="55">
        <f>IF(AND($G91&lt;&gt;"",J91&lt;&gt;"El"),IF(MATCH(M91,M:M,0)&lt;ROW(M91),"NC",IF(F91&lt;=O$2,(O$2*4)-F91+1,O$2*2)),"")</f>
      </c>
      <c r="M91" s="45">
        <f>CONCATENATE(G91,H91)</f>
      </c>
      <c r="N91" s="46">
        <f>IF($G91&lt;&gt;"",IF(MATCH(M91,M:M,0)&lt;ROW(M91),N90,N90+1),"")</f>
      </c>
      <c r="O91" s="47">
        <f>IF(J91&lt;&gt;"",IF(J91="El",-1000000,100000-(J91*1000)-K91),-9999999)</f>
        <v>-9999999</v>
      </c>
    </row>
    <row r="92" spans="2:15" ht="12.75">
      <c r="B92" s="48">
        <f>IF(OR($D92&lt;&gt;"",$G92&lt;&gt;""),B$3,"")</f>
      </c>
      <c r="C92" s="49">
        <f>IF(OR($D92&lt;&gt;"",$G92&lt;&gt;""),C$3,"")</f>
      </c>
      <c r="D92" s="50"/>
      <c r="E92" s="51">
        <f>IF($D92&lt;&gt;"",E$3,"")</f>
      </c>
      <c r="F92" s="48">
        <f>IF($G92&lt;&gt;"",RANK(O92,O$4:O$204),"")</f>
      </c>
      <c r="G92" s="56"/>
      <c r="H92" s="56"/>
      <c r="I92" s="52"/>
      <c r="J92" s="50"/>
      <c r="K92" s="54"/>
      <c r="L92" s="55">
        <f>IF(AND($G92&lt;&gt;"",J92&lt;&gt;"El"),IF(MATCH(M92,M:M,0)&lt;ROW(M92),"NC",IF(F92&lt;=O$2,(O$2*4)-F92+1,O$2*2)),"")</f>
      </c>
      <c r="M92" s="45">
        <f>CONCATENATE(G92,H92)</f>
      </c>
      <c r="N92" s="46">
        <f>IF($G92&lt;&gt;"",IF(MATCH(M92,M:M,0)&lt;ROW(M92),N91,N91+1),"")</f>
      </c>
      <c r="O92" s="47">
        <f>IF(J92&lt;&gt;"",IF(J92="El",-1000000,100000-(J92*1000)-K92),-9999999)</f>
        <v>-9999999</v>
      </c>
    </row>
    <row r="93" spans="2:15" ht="12.75">
      <c r="B93" s="48">
        <f>IF(OR($D93&lt;&gt;"",$G93&lt;&gt;""),B$3,"")</f>
      </c>
      <c r="C93" s="49">
        <f>IF(OR($D93&lt;&gt;"",$G93&lt;&gt;""),C$3,"")</f>
      </c>
      <c r="D93" s="50"/>
      <c r="E93" s="51">
        <f>IF($D93&lt;&gt;"",E$3,"")</f>
      </c>
      <c r="F93" s="48">
        <f>IF($G93&lt;&gt;"",RANK(O93,O$4:O$204),"")</f>
      </c>
      <c r="G93" s="56"/>
      <c r="H93" s="56"/>
      <c r="I93" s="52"/>
      <c r="J93" s="50"/>
      <c r="K93" s="54"/>
      <c r="L93" s="55">
        <f>IF(AND($G93&lt;&gt;"",J93&lt;&gt;"El"),IF(MATCH(M93,M:M,0)&lt;ROW(M93),"NC",IF(F93&lt;=O$2,(O$2*4)-F93+1,O$2*2)),"")</f>
      </c>
      <c r="M93" s="45">
        <f>CONCATENATE(G93,H93)</f>
      </c>
      <c r="N93" s="46">
        <f>IF($G93&lt;&gt;"",IF(MATCH(M93,M:M,0)&lt;ROW(M93),N92,N92+1),"")</f>
      </c>
      <c r="O93" s="47">
        <f>IF(J93&lt;&gt;"",IF(J93="El",-1000000,100000-(J93*1000)-K93),-9999999)</f>
        <v>-9999999</v>
      </c>
    </row>
    <row r="94" spans="2:15" ht="12.75">
      <c r="B94" s="48">
        <f>IF(OR($D94&lt;&gt;"",$G94&lt;&gt;""),B$3,"")</f>
      </c>
      <c r="C94" s="49">
        <f>IF(OR($D94&lt;&gt;"",$G94&lt;&gt;""),C$3,"")</f>
      </c>
      <c r="D94" s="50"/>
      <c r="E94" s="51">
        <f>IF($D94&lt;&gt;"",E$3,"")</f>
      </c>
      <c r="F94" s="48">
        <f>IF($G94&lt;&gt;"",RANK(O94,O$4:O$204),"")</f>
      </c>
      <c r="G94" s="56"/>
      <c r="H94" s="56"/>
      <c r="I94" s="52"/>
      <c r="J94" s="50"/>
      <c r="K94" s="54"/>
      <c r="L94" s="55">
        <f>IF(AND($G94&lt;&gt;"",J94&lt;&gt;"El"),IF(MATCH(M94,M:M,0)&lt;ROW(M94),"NC",IF(F94&lt;=O$2,(O$2*4)-F94+1,O$2*2)),"")</f>
      </c>
      <c r="M94" s="45">
        <f>CONCATENATE(G94,H94)</f>
      </c>
      <c r="N94" s="46">
        <f>IF($G94&lt;&gt;"",IF(MATCH(M94,M:M,0)&lt;ROW(M94),N93,N93+1),"")</f>
      </c>
      <c r="O94" s="47">
        <f>IF(J94&lt;&gt;"",IF(J94="El",-1000000,100000-(J94*1000)-K94),-9999999)</f>
        <v>-9999999</v>
      </c>
    </row>
    <row r="95" spans="2:15" ht="12.75">
      <c r="B95" s="48">
        <f>IF(OR($D95&lt;&gt;"",$G95&lt;&gt;""),B$3,"")</f>
      </c>
      <c r="C95" s="49">
        <f>IF(OR($D95&lt;&gt;"",$G95&lt;&gt;""),C$3,"")</f>
      </c>
      <c r="D95" s="50"/>
      <c r="E95" s="51">
        <f>IF($D95&lt;&gt;"",E$3,"")</f>
      </c>
      <c r="F95" s="48">
        <f>IF($G95&lt;&gt;"",RANK(O95,O$4:O$204),"")</f>
      </c>
      <c r="G95" s="56"/>
      <c r="H95" s="56"/>
      <c r="I95" s="52"/>
      <c r="J95" s="50"/>
      <c r="K95" s="54"/>
      <c r="L95" s="55">
        <f>IF(AND($G95&lt;&gt;"",J95&lt;&gt;"El"),IF(MATCH(M95,M:M,0)&lt;ROW(M95),"NC",IF(F95&lt;=O$2,(O$2*4)-F95+1,O$2*2)),"")</f>
      </c>
      <c r="M95" s="45">
        <f>CONCATENATE(G95,H95)</f>
      </c>
      <c r="N95" s="46">
        <f>IF($G95&lt;&gt;"",IF(MATCH(M95,M:M,0)&lt;ROW(M95),N91,N91+1),"")</f>
      </c>
      <c r="O95" s="47">
        <f>IF(J95&lt;&gt;"",IF(J95="El",-1000000,100000-(J95*1000)-K95),-9999999)</f>
        <v>-9999999</v>
      </c>
    </row>
    <row r="96" spans="2:15" ht="12.75">
      <c r="B96" s="48">
        <f>IF(OR($D96&lt;&gt;"",$G96&lt;&gt;""),B$3,"")</f>
      </c>
      <c r="C96" s="49">
        <f>IF(OR($D96&lt;&gt;"",$G96&lt;&gt;""),C$3,"")</f>
      </c>
      <c r="D96" s="50"/>
      <c r="E96" s="51">
        <f>IF($D96&lt;&gt;"",E$3,"")</f>
      </c>
      <c r="F96" s="48">
        <f>IF($G96&lt;&gt;"",RANK(O96,O$4:O$204),"")</f>
      </c>
      <c r="G96" s="56"/>
      <c r="H96" s="56"/>
      <c r="I96" s="52"/>
      <c r="J96" s="50"/>
      <c r="K96" s="54"/>
      <c r="L96" s="55">
        <f>IF(AND($G96&lt;&gt;"",J96&lt;&gt;"El"),IF(MATCH(M96,M:M,0)&lt;ROW(M96),"NC",IF(F96&lt;=O$2,(O$2*4)-F96+1,O$2*2)),"")</f>
      </c>
      <c r="M96" s="45">
        <f>CONCATENATE(G96,H96)</f>
      </c>
      <c r="N96" s="46">
        <f>IF($G96&lt;&gt;"",IF(MATCH(M96,M:M,0)&lt;ROW(M96),N95,N95+1),"")</f>
      </c>
      <c r="O96" s="47">
        <f>IF(J96&lt;&gt;"",IF(J96="El",-1000000,100000-(J96*1000)-K96),-9999999)</f>
        <v>-9999999</v>
      </c>
    </row>
    <row r="97" spans="2:15" ht="12.75">
      <c r="B97" s="48">
        <f>IF(OR($D97&lt;&gt;"",$G97&lt;&gt;""),B$3,"")</f>
      </c>
      <c r="C97" s="49">
        <f>IF(OR($D97&lt;&gt;"",$G97&lt;&gt;""),C$3,"")</f>
      </c>
      <c r="D97" s="50"/>
      <c r="E97" s="51">
        <f>IF($D97&lt;&gt;"",E$3,"")</f>
      </c>
      <c r="F97" s="48">
        <f>IF($G97&lt;&gt;"",RANK(O97,O$4:O$204),"")</f>
      </c>
      <c r="G97" s="56"/>
      <c r="H97" s="56"/>
      <c r="I97" s="52"/>
      <c r="J97" s="50"/>
      <c r="K97" s="54"/>
      <c r="L97" s="55">
        <f>IF(AND($G97&lt;&gt;"",J97&lt;&gt;"El"),IF(MATCH(M97,M:M,0)&lt;ROW(M97),"NC",IF(F97&lt;=O$2,(O$2*4)-F97+1,O$2*2)),"")</f>
      </c>
      <c r="M97" s="45">
        <f>CONCATENATE(G97,H97)</f>
      </c>
      <c r="N97" s="46">
        <f>IF($G97&lt;&gt;"",IF(MATCH(M97,M:M,0)&lt;ROW(M97),N96,N96+1),"")</f>
      </c>
      <c r="O97" s="47">
        <f>IF(J97&lt;&gt;"",IF(J97="El",-1000000,100000-(J97*1000)-K97),-9999999)</f>
        <v>-9999999</v>
      </c>
    </row>
    <row r="98" spans="2:15" ht="12.75">
      <c r="B98" s="48">
        <f>IF(OR($D98&lt;&gt;"",$G98&lt;&gt;""),B$3,"")</f>
      </c>
      <c r="C98" s="49">
        <f>IF(OR($D98&lt;&gt;"",$G98&lt;&gt;""),C$3,"")</f>
      </c>
      <c r="D98" s="50"/>
      <c r="E98" s="51">
        <f>IF($D98&lt;&gt;"",E$3,"")</f>
      </c>
      <c r="F98" s="48">
        <f>IF($G98&lt;&gt;"",RANK(O98,O$4:O$204),"")</f>
      </c>
      <c r="G98" s="56"/>
      <c r="H98" s="56"/>
      <c r="I98" s="52"/>
      <c r="J98" s="50"/>
      <c r="K98" s="54"/>
      <c r="L98" s="55">
        <f>IF(AND($G98&lt;&gt;"",J98&lt;&gt;"El"),IF(MATCH(M98,M:M,0)&lt;ROW(M98),"NC",IF(F98&lt;=O$2,(O$2*4)-F98+1,O$2*2)),"")</f>
      </c>
      <c r="M98" s="45">
        <f>CONCATENATE(G98,H98)</f>
      </c>
      <c r="N98" s="46">
        <f>IF($G98&lt;&gt;"",IF(MATCH(M98,M:M,0)&lt;ROW(M98),N97,N97+1),"")</f>
      </c>
      <c r="O98" s="47">
        <f>IF(J98&lt;&gt;"",IF(J98="El",-1000000,100000-(J98*1000)-K98),-9999999)</f>
        <v>-9999999</v>
      </c>
    </row>
    <row r="99" spans="2:15" ht="12.75">
      <c r="B99" s="48">
        <f>IF(OR($D99&lt;&gt;"",$G99&lt;&gt;""),B$3,"")</f>
      </c>
      <c r="C99" s="49">
        <f>IF(OR($D99&lt;&gt;"",$G99&lt;&gt;""),C$3,"")</f>
      </c>
      <c r="D99" s="50"/>
      <c r="E99" s="51">
        <f>IF($D99&lt;&gt;"",E$3,"")</f>
      </c>
      <c r="F99" s="48">
        <f>IF($G99&lt;&gt;"",RANK(O99,O$4:O$204),"")</f>
      </c>
      <c r="G99" s="56"/>
      <c r="H99" s="56"/>
      <c r="I99" s="52"/>
      <c r="J99" s="50"/>
      <c r="K99" s="54"/>
      <c r="L99" s="55">
        <f>IF(AND($G99&lt;&gt;"",J99&lt;&gt;"El"),IF(MATCH(M99,M:M,0)&lt;ROW(M99),"NC",IF(F99&lt;=O$2,(O$2*4)-F99+1,O$2*2)),"")</f>
      </c>
      <c r="M99" s="45">
        <f>CONCATENATE(G99,H99)</f>
      </c>
      <c r="N99" s="46">
        <f>IF($G99&lt;&gt;"",IF(MATCH(M99,M:M,0)&lt;ROW(M99),N98,N98+1),"")</f>
      </c>
      <c r="O99" s="47">
        <f>IF(J99&lt;&gt;"",IF(J99="El",-1000000,100000-(J99*1000)-K99),-9999999)</f>
        <v>-9999999</v>
      </c>
    </row>
    <row r="100" spans="2:15" ht="12.75">
      <c r="B100" s="48">
        <f>IF(OR($D100&lt;&gt;"",$G100&lt;&gt;""),B$3,"")</f>
      </c>
      <c r="C100" s="49">
        <f>IF(OR($D100&lt;&gt;"",$G100&lt;&gt;""),C$3,"")</f>
      </c>
      <c r="D100" s="50"/>
      <c r="E100" s="51">
        <f>IF($D100&lt;&gt;"",E$3,"")</f>
      </c>
      <c r="F100" s="48">
        <f>IF($G100&lt;&gt;"",RANK(O100,O$4:O$204),"")</f>
      </c>
      <c r="G100" s="56"/>
      <c r="H100" s="56"/>
      <c r="I100" s="52"/>
      <c r="J100" s="50"/>
      <c r="K100" s="54"/>
      <c r="L100" s="55">
        <f>IF(AND($G100&lt;&gt;"",J100&lt;&gt;"El"),IF(MATCH(M100,M:M,0)&lt;ROW(M100),"NC",IF(F100&lt;=O$2,(O$2*4)-F100+1,O$2*2)),"")</f>
      </c>
      <c r="M100" s="45">
        <f>CONCATENATE(G100,H100)</f>
      </c>
      <c r="N100" s="46">
        <f>IF($G100&lt;&gt;"",IF(MATCH(M100,M:M,0)&lt;ROW(M100),N99,N99+1),"")</f>
      </c>
      <c r="O100" s="47">
        <f>IF(J100&lt;&gt;"",IF(J100="El",-1000000,100000-(J100*1000)-K100),-9999999)</f>
        <v>-9999999</v>
      </c>
    </row>
    <row r="101" spans="2:15" ht="12.75">
      <c r="B101" s="48">
        <f>IF(OR($D101&lt;&gt;"",$G101&lt;&gt;""),B$3,"")</f>
      </c>
      <c r="C101" s="49">
        <f>IF(OR($D101&lt;&gt;"",$G101&lt;&gt;""),C$3,"")</f>
      </c>
      <c r="D101" s="50"/>
      <c r="E101" s="51">
        <f>IF($D101&lt;&gt;"",E$3,"")</f>
      </c>
      <c r="F101" s="48">
        <f>IF($G101&lt;&gt;"",RANK(O101,O$4:O$204),"")</f>
      </c>
      <c r="G101" s="56"/>
      <c r="H101" s="56"/>
      <c r="I101" s="52"/>
      <c r="J101" s="50"/>
      <c r="K101" s="54"/>
      <c r="L101" s="55">
        <f>IF(AND($G101&lt;&gt;"",J101&lt;&gt;"El"),IF(MATCH(M101,M:M,0)&lt;ROW(M101),"NC",IF(F101&lt;=O$2,(O$2*4)-F101+1,O$2*2)),"")</f>
      </c>
      <c r="M101" s="45">
        <f>CONCATENATE(G101,H101)</f>
      </c>
      <c r="N101" s="46">
        <f>IF($G101&lt;&gt;"",IF(MATCH(M101,M:M,0)&lt;ROW(M101),N100,N100+1),"")</f>
      </c>
      <c r="O101" s="47">
        <f>IF(J101&lt;&gt;"",IF(J101="El",-1000000,100000-(J101*1000)-K101),-9999999)</f>
        <v>-9999999</v>
      </c>
    </row>
    <row r="102" spans="2:15" ht="12.75">
      <c r="B102" s="48">
        <f>IF(OR($D102&lt;&gt;"",$G102&lt;&gt;""),B$3,"")</f>
      </c>
      <c r="C102" s="49">
        <f>IF(OR($D102&lt;&gt;"",$G102&lt;&gt;""),C$3,"")</f>
      </c>
      <c r="D102" s="50"/>
      <c r="E102" s="51">
        <f>IF($D102&lt;&gt;"",E$3,"")</f>
      </c>
      <c r="F102" s="48"/>
      <c r="G102" s="56"/>
      <c r="H102" s="56"/>
      <c r="I102" s="52"/>
      <c r="J102" s="50"/>
      <c r="K102" s="54"/>
      <c r="L102" s="55">
        <f>IF(AND($G102&lt;&gt;"",J102&lt;&gt;"El"),IF(MATCH(M102,M:M,0)&lt;ROW(M102),"NC",IF(F102&lt;=O$2,(O$2*4)-F102+1,O$2*2)),"")</f>
      </c>
      <c r="M102" s="45"/>
      <c r="N102" s="46"/>
      <c r="O102" s="47"/>
    </row>
    <row r="103" spans="2:15" ht="12.75">
      <c r="B103" s="48">
        <f>IF(OR($D103&lt;&gt;"",$G103&lt;&gt;""),B$3,"")</f>
      </c>
      <c r="C103" s="49">
        <f>IF(OR($D103&lt;&gt;"",$G103&lt;&gt;""),C$3,"")</f>
      </c>
      <c r="D103" s="50"/>
      <c r="E103" s="51">
        <f>IF($D103&lt;&gt;"",E$3,"")</f>
      </c>
      <c r="F103" s="48"/>
      <c r="G103" s="56"/>
      <c r="H103" s="56"/>
      <c r="I103" s="52"/>
      <c r="J103" s="50"/>
      <c r="K103" s="54"/>
      <c r="L103" s="55">
        <f>IF(AND($G103&lt;&gt;"",J103&lt;&gt;"El"),IF(MATCH(M103,M:M,0)&lt;ROW(M103),"NC",IF(F103&lt;=O$2,(O$2*4)-F103+1,O$2*2)),"")</f>
      </c>
      <c r="M103" s="45"/>
      <c r="N103" s="46"/>
      <c r="O103" s="47"/>
    </row>
    <row r="104" spans="2:15" ht="12.75">
      <c r="B104" s="57">
        <f>IF(OR($D104&lt;&gt;"",$G104&lt;&gt;""),B$3,"")</f>
      </c>
      <c r="C104" s="58">
        <f>IF(OR($D104&lt;&gt;"",$G104&lt;&gt;""),C$3,"")</f>
      </c>
      <c r="D104" s="59"/>
      <c r="E104" s="60">
        <f>IF($D104&lt;&gt;"",E$3,"")</f>
      </c>
      <c r="F104" s="57"/>
      <c r="G104" s="61"/>
      <c r="H104" s="61"/>
      <c r="I104" s="62"/>
      <c r="J104" s="59"/>
      <c r="K104" s="63"/>
      <c r="L104" s="64">
        <f>IF(AND($G104&lt;&gt;"",J104&lt;&gt;"El"),IF(MATCH(M104,M:M,0)&lt;ROW(M104),"NC",IF(F104&lt;=O$2,(O$2*4)-F104+1,O$2*2)),"")</f>
      </c>
      <c r="M104" s="66"/>
      <c r="N104" s="67"/>
      <c r="O104" s="68"/>
    </row>
    <row r="105" spans="13:15" ht="12.75">
      <c r="M105" s="45">
        <f>CONCATENATE(G105,H105)</f>
      </c>
      <c r="O105" s="69"/>
    </row>
    <row r="106" spans="13:15" ht="12.75">
      <c r="M106" s="45">
        <f>CONCATENATE(G106,H106)</f>
      </c>
      <c r="O106" s="69"/>
    </row>
    <row r="107" spans="13:15" ht="12.75">
      <c r="M107" s="45">
        <f>CONCATENATE(G107,H107)</f>
      </c>
      <c r="O107" s="69"/>
    </row>
    <row r="108" spans="13:15" ht="12.75">
      <c r="M108" s="45">
        <f>CONCATENATE(G108,H108)</f>
      </c>
      <c r="O108" s="69"/>
    </row>
    <row r="109" spans="13:15" ht="12.75">
      <c r="M109" s="45">
        <f>CONCATENATE(G109,H109)</f>
      </c>
      <c r="O109" s="69"/>
    </row>
    <row r="110" spans="13:15" ht="12.75">
      <c r="M110" s="45">
        <f>CONCATENATE(G110,H110)</f>
      </c>
      <c r="O110" s="69"/>
    </row>
    <row r="111" spans="13:15" ht="12.75">
      <c r="M111" s="45">
        <f>CONCATENATE(G111,H111)</f>
      </c>
      <c r="O111" s="69"/>
    </row>
    <row r="112" spans="13:15" ht="12.75">
      <c r="M112" s="45">
        <f>CONCATENATE(G112,H112)</f>
      </c>
      <c r="O112" s="69"/>
    </row>
    <row r="113" spans="13:15" ht="12.75">
      <c r="M113" s="45">
        <f>CONCATENATE(G113,H113)</f>
      </c>
      <c r="O113" s="69"/>
    </row>
    <row r="114" spans="13:15" ht="12.75">
      <c r="M114" s="45">
        <f>CONCATENATE(G114,H114)</f>
      </c>
      <c r="O114" s="69"/>
    </row>
    <row r="115" spans="13:15" ht="12.75">
      <c r="M115" s="45">
        <f>CONCATENATE(G115,H115)</f>
      </c>
      <c r="O115" s="69"/>
    </row>
    <row r="116" spans="13:15" ht="12.75">
      <c r="M116" s="45">
        <f>CONCATENATE(G116,H116)</f>
      </c>
      <c r="O116" s="69"/>
    </row>
    <row r="117" spans="13:15" ht="12.75">
      <c r="M117" s="45">
        <f>CONCATENATE(G117,H117)</f>
      </c>
      <c r="O117" s="69"/>
    </row>
    <row r="118" spans="13:15" ht="12.75">
      <c r="M118" s="45">
        <f>CONCATENATE(G118,H118)</f>
      </c>
      <c r="O118" s="69"/>
    </row>
    <row r="119" spans="13:15" ht="12.75">
      <c r="M119" s="45">
        <f>CONCATENATE(G119,H119)</f>
      </c>
      <c r="O119" s="69"/>
    </row>
    <row r="120" spans="13:15" ht="12.75">
      <c r="M120" s="45">
        <f>CONCATENATE(G120,H120)</f>
      </c>
      <c r="O120" s="69"/>
    </row>
    <row r="121" spans="13:15" ht="12.75">
      <c r="M121" s="45">
        <f>CONCATENATE(G121,H121)</f>
      </c>
      <c r="O121" s="69"/>
    </row>
    <row r="122" spans="13:15" ht="12.75">
      <c r="M122" s="45">
        <f>CONCATENATE(G122,H122)</f>
      </c>
      <c r="O122" s="69"/>
    </row>
    <row r="123" spans="13:15" ht="12.75">
      <c r="M123" s="45">
        <f>CONCATENATE(G123,H123)</f>
      </c>
      <c r="O123" s="69"/>
    </row>
    <row r="124" spans="13:15" ht="12.75">
      <c r="M124" s="45">
        <f>CONCATENATE(G124,H124)</f>
      </c>
      <c r="O124" s="69"/>
    </row>
    <row r="125" spans="13:15" ht="12.75">
      <c r="M125" s="45">
        <f>CONCATENATE(G125,H125)</f>
      </c>
      <c r="O125" s="69"/>
    </row>
    <row r="126" spans="13:15" ht="12.75">
      <c r="M126" s="45">
        <f>CONCATENATE(G126,H126)</f>
      </c>
      <c r="O126" s="69"/>
    </row>
    <row r="127" spans="13:15" ht="12.75">
      <c r="M127" s="45">
        <f>CONCATENATE(G127,H127)</f>
      </c>
      <c r="O127" s="69"/>
    </row>
    <row r="128" spans="13:15" ht="12.75">
      <c r="M128" s="45">
        <f>CONCATENATE(G128,H128)</f>
      </c>
      <c r="O128" s="69"/>
    </row>
    <row r="129" spans="13:15" ht="12.75">
      <c r="M129" s="45">
        <f>CONCATENATE(G129,H129)</f>
      </c>
      <c r="O129" s="69"/>
    </row>
    <row r="130" spans="13:15" ht="12.75">
      <c r="M130" s="45">
        <f>CONCATENATE(G130,H130)</f>
      </c>
      <c r="O130" s="69"/>
    </row>
    <row r="131" spans="13:15" ht="12.75">
      <c r="M131" s="45">
        <f>CONCATENATE(G131,H131)</f>
      </c>
      <c r="O131" s="69"/>
    </row>
    <row r="132" spans="13:15" ht="12.75">
      <c r="M132" s="45">
        <f>CONCATENATE(G132,H132)</f>
      </c>
      <c r="O132" s="69"/>
    </row>
    <row r="133" spans="13:15" ht="12.75">
      <c r="M133" s="45">
        <f>CONCATENATE(G133,H133)</f>
      </c>
      <c r="O133" s="69"/>
    </row>
    <row r="134" spans="13:15" ht="12.75">
      <c r="M134" s="45">
        <f>CONCATENATE(G134,H134)</f>
      </c>
      <c r="O134" s="69"/>
    </row>
    <row r="135" spans="13:15" ht="12.75">
      <c r="M135" s="45">
        <f>CONCATENATE(G135,H135)</f>
      </c>
      <c r="O135" s="69"/>
    </row>
    <row r="136" spans="13:15" ht="12.75">
      <c r="M136" s="45">
        <f>CONCATENATE(G136,H136)</f>
      </c>
      <c r="O136" s="69"/>
    </row>
    <row r="137" spans="13:15" ht="12.75">
      <c r="M137" s="45">
        <f>CONCATENATE(G137,H137)</f>
      </c>
      <c r="O137" s="69"/>
    </row>
    <row r="138" spans="13:15" ht="12.75">
      <c r="M138" s="45">
        <f>CONCATENATE(G138,H138)</f>
      </c>
      <c r="O138" s="69"/>
    </row>
    <row r="139" spans="13:15" ht="12.75">
      <c r="M139" s="45">
        <f>CONCATENATE(G139,H139)</f>
      </c>
      <c r="O139" s="69"/>
    </row>
    <row r="140" spans="13:15" ht="12.75">
      <c r="M140" s="45">
        <f>CONCATENATE(G140,H140)</f>
      </c>
      <c r="O140" s="69"/>
    </row>
    <row r="141" spans="13:15" ht="12.75">
      <c r="M141" s="45">
        <f>CONCATENATE(G141,H141)</f>
      </c>
      <c r="O141" s="69"/>
    </row>
    <row r="142" spans="13:15" ht="12.75">
      <c r="M142" s="45">
        <f>CONCATENATE(G142,H142)</f>
      </c>
      <c r="O142" s="69"/>
    </row>
    <row r="143" spans="13:15" ht="12.75">
      <c r="M143" s="45">
        <f>CONCATENATE(G143,H143)</f>
      </c>
      <c r="O143" s="69"/>
    </row>
    <row r="144" spans="13:15" ht="12.75">
      <c r="M144" s="45">
        <f>CONCATENATE(G144,H144)</f>
      </c>
      <c r="O144" s="69"/>
    </row>
    <row r="145" spans="13:15" ht="12.75">
      <c r="M145" s="45">
        <f>CONCATENATE(G145,H145)</f>
      </c>
      <c r="O145" s="69"/>
    </row>
    <row r="146" spans="13:15" ht="12.75">
      <c r="M146" s="45">
        <f>CONCATENATE(G146,H146)</f>
      </c>
      <c r="O146" s="69"/>
    </row>
    <row r="147" spans="13:15" ht="12.75">
      <c r="M147" s="45">
        <f>CONCATENATE(G147,H147)</f>
      </c>
      <c r="O147" s="69"/>
    </row>
    <row r="148" spans="13:15" ht="12.75">
      <c r="M148" s="45">
        <f>CONCATENATE(G148,H148)</f>
      </c>
      <c r="O148" s="69"/>
    </row>
    <row r="149" spans="13:15" ht="12.75">
      <c r="M149" s="45">
        <f>CONCATENATE(G149,H149)</f>
      </c>
      <c r="O149" s="69"/>
    </row>
    <row r="150" spans="13:15" ht="12.75">
      <c r="M150" s="45">
        <f>CONCATENATE(G150,H150)</f>
      </c>
      <c r="O150" s="69"/>
    </row>
    <row r="151" spans="13:15" ht="12.75">
      <c r="M151" s="45">
        <f>CONCATENATE(G151,H151)</f>
      </c>
      <c r="O151" s="69"/>
    </row>
    <row r="152" spans="13:15" ht="12.75">
      <c r="M152" s="45">
        <f>CONCATENATE(G152,H152)</f>
      </c>
      <c r="O152" s="69"/>
    </row>
    <row r="153" spans="13:15" ht="12.75">
      <c r="M153" s="45">
        <f>CONCATENATE(G153,H153)</f>
      </c>
      <c r="O153" s="69"/>
    </row>
    <row r="154" spans="13:15" ht="12.75">
      <c r="M154" s="45">
        <f>CONCATENATE(G154,H154)</f>
      </c>
      <c r="O154" s="69"/>
    </row>
    <row r="155" spans="13:15" ht="12.75">
      <c r="M155" s="45">
        <f>CONCATENATE(G155,H155)</f>
      </c>
      <c r="O155" s="69"/>
    </row>
    <row r="156" spans="13:15" ht="12.75">
      <c r="M156" s="45">
        <f>CONCATENATE(G156,H156)</f>
      </c>
      <c r="O156" s="69"/>
    </row>
    <row r="157" spans="13:15" ht="12.75">
      <c r="M157" s="45">
        <f>CONCATENATE(G157,H157)</f>
      </c>
      <c r="O157" s="69"/>
    </row>
    <row r="158" spans="13:15" ht="12.75">
      <c r="M158" s="45">
        <f>CONCATENATE(G158,H158)</f>
      </c>
      <c r="O158" s="69"/>
    </row>
    <row r="159" spans="13:15" ht="12.75">
      <c r="M159" s="45">
        <f>CONCATENATE(G159,H159)</f>
      </c>
      <c r="O159" s="69"/>
    </row>
    <row r="160" spans="13:15" ht="12.75">
      <c r="M160" s="45">
        <f>CONCATENATE(G160,H160)</f>
      </c>
      <c r="O160" s="69"/>
    </row>
    <row r="161" spans="13:15" ht="12.75">
      <c r="M161" s="45">
        <f>CONCATENATE(G161,H161)</f>
      </c>
      <c r="O161" s="69"/>
    </row>
    <row r="162" spans="13:15" ht="12.75">
      <c r="M162" s="45">
        <f>CONCATENATE(G162,H162)</f>
      </c>
      <c r="O162" s="69"/>
    </row>
    <row r="163" spans="13:15" ht="12.75">
      <c r="M163" s="45">
        <f>CONCATENATE(G163,H163)</f>
      </c>
      <c r="O163" s="69"/>
    </row>
    <row r="164" spans="13:15" ht="12.75">
      <c r="M164" s="45">
        <f>CONCATENATE(G164,H164)</f>
      </c>
      <c r="O164" s="69"/>
    </row>
    <row r="165" spans="13:15" ht="12.75">
      <c r="M165" s="45">
        <f>CONCATENATE(G165,H165)</f>
      </c>
      <c r="O165" s="69"/>
    </row>
    <row r="166" spans="13:15" ht="12.75">
      <c r="M166" s="45">
        <f>CONCATENATE(G166,H166)</f>
      </c>
      <c r="O166" s="69"/>
    </row>
    <row r="167" spans="13:15" ht="12.75">
      <c r="M167" s="45">
        <f>CONCATENATE(G167,H167)</f>
      </c>
      <c r="O167" s="69"/>
    </row>
    <row r="168" spans="13:15" ht="12.75">
      <c r="M168" s="45">
        <f>CONCATENATE(G168,H168)</f>
      </c>
      <c r="O168" s="69"/>
    </row>
    <row r="169" spans="13:15" ht="12.75">
      <c r="M169" s="45">
        <f>CONCATENATE(G169,H169)</f>
      </c>
      <c r="O169" s="69"/>
    </row>
    <row r="170" spans="13:15" ht="12.75">
      <c r="M170" s="45">
        <f>CONCATENATE(G170,H170)</f>
      </c>
      <c r="O170" s="69"/>
    </row>
    <row r="171" spans="13:15" ht="12.75">
      <c r="M171" s="45">
        <f>CONCATENATE(G171,H171)</f>
      </c>
      <c r="O171" s="69"/>
    </row>
    <row r="172" spans="13:15" ht="12.75">
      <c r="M172" s="45">
        <f>CONCATENATE(G172,H172)</f>
      </c>
      <c r="O172" s="69"/>
    </row>
    <row r="173" spans="13:15" ht="12.75">
      <c r="M173" s="45">
        <f>CONCATENATE(G173,H173)</f>
      </c>
      <c r="O173" s="69"/>
    </row>
    <row r="174" spans="13:15" ht="12.75">
      <c r="M174" s="45">
        <f>CONCATENATE(G174,H174)</f>
      </c>
      <c r="O174" s="69"/>
    </row>
    <row r="175" spans="13:15" ht="12.75">
      <c r="M175" s="45">
        <f>CONCATENATE(G175,H175)</f>
      </c>
      <c r="O175" s="69"/>
    </row>
    <row r="176" spans="13:15" ht="12.75">
      <c r="M176" s="45">
        <f>CONCATENATE(G176,H176)</f>
      </c>
      <c r="O176" s="69"/>
    </row>
    <row r="177" spans="13:15" ht="12.75">
      <c r="M177" s="45">
        <f>CONCATENATE(G177,H177)</f>
      </c>
      <c r="O177" s="69"/>
    </row>
    <row r="178" spans="13:15" ht="12.75">
      <c r="M178" s="45">
        <f>CONCATENATE(G178,H178)</f>
      </c>
      <c r="O178" s="69"/>
    </row>
    <row r="179" spans="13:15" ht="12.75">
      <c r="M179" s="45">
        <f>CONCATENATE(G179,H179)</f>
      </c>
      <c r="O179" s="69"/>
    </row>
    <row r="180" spans="13:15" ht="12.75">
      <c r="M180" s="45">
        <f>CONCATENATE(G180,H180)</f>
      </c>
      <c r="O180" s="69"/>
    </row>
    <row r="181" spans="13:15" ht="12.75">
      <c r="M181" s="45">
        <f>CONCATENATE(G181,H181)</f>
      </c>
      <c r="O181" s="69"/>
    </row>
    <row r="182" spans="13:15" ht="12.75">
      <c r="M182" s="45">
        <f>CONCATENATE(G182,H182)</f>
      </c>
      <c r="O182" s="69"/>
    </row>
    <row r="183" spans="13:15" ht="12.75">
      <c r="M183" s="45">
        <f>CONCATENATE(G183,H183)</f>
      </c>
      <c r="O183" s="69"/>
    </row>
    <row r="184" spans="13:15" ht="12.75">
      <c r="M184" s="45">
        <f>CONCATENATE(G184,H184)</f>
      </c>
      <c r="O184" s="69"/>
    </row>
    <row r="185" spans="13:15" ht="12.75">
      <c r="M185" s="45">
        <f>CONCATENATE(G185,H185)</f>
      </c>
      <c r="O185" s="69"/>
    </row>
    <row r="186" spans="13:15" ht="12.75">
      <c r="M186" s="45">
        <f>CONCATENATE(G186,H186)</f>
      </c>
      <c r="O186" s="69"/>
    </row>
    <row r="187" spans="13:15" ht="12.75">
      <c r="M187" s="45">
        <f>CONCATENATE(G187,H187)</f>
      </c>
      <c r="O187" s="69"/>
    </row>
    <row r="188" spans="13:15" ht="12.75">
      <c r="M188" s="45">
        <f>CONCATENATE(G188,H188)</f>
      </c>
      <c r="O188" s="69"/>
    </row>
    <row r="189" spans="13:15" ht="12.75">
      <c r="M189" s="45">
        <f>CONCATENATE(G189,H189)</f>
      </c>
      <c r="O189" s="69"/>
    </row>
    <row r="190" spans="13:15" ht="12.75">
      <c r="M190" s="45">
        <f>CONCATENATE(G190,H190)</f>
      </c>
      <c r="O190" s="69"/>
    </row>
    <row r="191" spans="13:15" ht="12.75">
      <c r="M191" s="45">
        <f>CONCATENATE(G191,H191)</f>
      </c>
      <c r="O191" s="69"/>
    </row>
    <row r="192" spans="13:15" ht="12.75">
      <c r="M192" s="45">
        <f>CONCATENATE(G192,H192)</f>
      </c>
      <c r="O192" s="69"/>
    </row>
    <row r="193" spans="13:15" ht="12.75">
      <c r="M193" s="45">
        <f>CONCATENATE(G193,H193)</f>
      </c>
      <c r="O193" s="69"/>
    </row>
    <row r="194" spans="13:15" ht="12.75">
      <c r="M194" s="45">
        <f>CONCATENATE(G194,H194)</f>
      </c>
      <c r="O194" s="69"/>
    </row>
    <row r="195" spans="13:15" ht="12.75">
      <c r="M195" s="45">
        <f>CONCATENATE(G195,H195)</f>
      </c>
      <c r="O195" s="69"/>
    </row>
    <row r="196" spans="13:15" ht="12.75">
      <c r="M196" s="45">
        <f>CONCATENATE(G196,H196)</f>
      </c>
      <c r="O196" s="69"/>
    </row>
    <row r="197" spans="13:15" ht="12.75">
      <c r="M197" s="45">
        <f>CONCATENATE(G197,H197)</f>
      </c>
      <c r="O197" s="69"/>
    </row>
    <row r="198" spans="13:15" ht="12.75">
      <c r="M198" s="45">
        <f>CONCATENATE(G198,H198)</f>
      </c>
      <c r="O198" s="69"/>
    </row>
    <row r="199" spans="13:15" ht="12.75">
      <c r="M199" s="45">
        <f>CONCATENATE(G199,H199)</f>
      </c>
      <c r="O199" s="69"/>
    </row>
    <row r="200" spans="13:15" ht="12.75">
      <c r="M200" s="45">
        <f>CONCATENATE(G200,H200)</f>
      </c>
      <c r="O200" s="69"/>
    </row>
    <row r="201" spans="13:15" ht="12.75">
      <c r="M201" s="45">
        <f>CONCATENATE(G201,H201)</f>
      </c>
      <c r="O201" s="69"/>
    </row>
    <row r="202" spans="13:15" ht="12.75">
      <c r="M202" s="45">
        <f>CONCATENATE(G202,H202)</f>
      </c>
      <c r="O202" s="69"/>
    </row>
    <row r="203" spans="13:15" ht="12.75">
      <c r="M203" s="45">
        <f>CONCATENATE(G203,H203)</f>
      </c>
      <c r="O203" s="69"/>
    </row>
    <row r="204" spans="13:15" ht="12.75">
      <c r="M204" s="45">
        <f>CONCATENATE(G204,H204)</f>
      </c>
      <c r="O204" s="69"/>
    </row>
  </sheetData>
  <sheetProtection sheet="1" objects="1" scenarios="1" formatCells="0" formatColumns="0" formatRows="0" sort="0" autoFilter="0" pivotTables="0"/>
  <mergeCells count="3">
    <mergeCell ref="A1:A3"/>
    <mergeCell ref="B1:L1"/>
    <mergeCell ref="P1:P3"/>
  </mergeCells>
  <conditionalFormatting sqref="F2 I2">
    <cfRule type="cellIs" priority="1" dxfId="0" operator="greaterThan" stopIfTrue="1">
      <formula>0</formula>
    </cfRule>
  </conditionalFormatting>
  <conditionalFormatting sqref="H2">
    <cfRule type="expression" priority="2" dxfId="0" stopIfTrue="1">
      <formula>Exemple!$I$2&gt;0</formula>
    </cfRule>
  </conditionalFormatting>
  <conditionalFormatting sqref="G2">
    <cfRule type="expression" priority="3" dxfId="0" stopIfTrue="1">
      <formula>Exemple!$F$2&gt;0</formula>
    </cfRule>
  </conditionalFormatting>
  <conditionalFormatting sqref="L4:L104">
    <cfRule type="cellIs" priority="4" dxfId="1" operator="notEqual" stopIfTrue="1">
      <formula>0</formula>
    </cfRule>
  </conditionalFormatting>
  <printOptions gridLines="1" horizontalCentered="1"/>
  <pageMargins left="0.1798611111111111" right="0.1701388888888889" top="1.229861111111111" bottom="0.4902777777777778" header="0.2" footer="0.2"/>
  <pageSetup horizontalDpi="300" verticalDpi="300" orientation="portrait" paperSize="9" scale="96"/>
  <headerFooter alignWithMargins="0">
    <oddHeader>&amp;C&amp;"Bookman Old Style,Regular"CSO CHALLENGE
&amp;"Arial,Regular"&amp;A - &amp;F</oddHeader>
    <oddFooter>&amp;L&amp;8&amp;Z&amp;F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7"/>
  <dimension ref="A1:P204"/>
  <sheetViews>
    <sheetView showGridLines="0" showRowColHeaders="0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" sqref="F12"/>
    </sheetView>
  </sheetViews>
  <sheetFormatPr defaultColWidth="11.421875" defaultRowHeight="12.75"/>
  <cols>
    <col min="1" max="1" width="15.7109375" style="1" customWidth="1"/>
    <col min="2" max="2" width="12.7109375" style="2" customWidth="1"/>
    <col min="3" max="3" width="10.421875" style="2" customWidth="1"/>
    <col min="4" max="4" width="10.7109375" style="2" customWidth="1"/>
    <col min="5" max="5" width="8.57421875" style="2" customWidth="1"/>
    <col min="6" max="6" width="10.421875" style="3" customWidth="1"/>
    <col min="7" max="8" width="17.7109375" style="3" customWidth="1"/>
    <col min="9" max="9" width="17.7109375" style="4" customWidth="1"/>
    <col min="10" max="10" width="12.7109375" style="5" customWidth="1"/>
    <col min="11" max="11" width="12.7109375" style="6" customWidth="1"/>
    <col min="12" max="12" width="12.7109375" style="7" customWidth="1"/>
    <col min="13" max="13" width="0" style="8" hidden="1" customWidth="1"/>
    <col min="14" max="15" width="0" style="9" hidden="1" customWidth="1"/>
    <col min="16" max="20" width="11.421875" style="10" customWidth="1"/>
    <col min="21" max="16384" width="11.421875" style="1" customWidth="1"/>
  </cols>
  <sheetData>
    <row r="1" spans="1:16" ht="72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P1" s="13"/>
    </row>
    <row r="2" spans="1:16" ht="24.75" customHeight="1">
      <c r="A2" s="11"/>
      <c r="B2" s="14" t="s">
        <v>1</v>
      </c>
      <c r="C2" s="15" t="s">
        <v>2</v>
      </c>
      <c r="D2" s="15" t="s">
        <v>3</v>
      </c>
      <c r="E2" s="16" t="s">
        <v>4</v>
      </c>
      <c r="F2" s="17">
        <f>COUNTA(G4:G204)</f>
        <v>11</v>
      </c>
      <c r="G2" s="18" t="str">
        <f>IF(F2&gt;1," Partants"," Partant")</f>
        <v> Partants</v>
      </c>
      <c r="H2" s="17" t="s">
        <v>5</v>
      </c>
      <c r="I2" s="19">
        <f>ROUNDUP(F2/4,0)</f>
        <v>3</v>
      </c>
      <c r="J2" s="20" t="s">
        <v>6</v>
      </c>
      <c r="K2" s="21" t="s">
        <v>7</v>
      </c>
      <c r="L2" s="16" t="s">
        <v>8</v>
      </c>
      <c r="M2" s="22"/>
      <c r="N2" s="23"/>
      <c r="O2" s="24">
        <f>ROUNDUP(F2/4,0)</f>
        <v>3</v>
      </c>
      <c r="P2" s="13"/>
    </row>
    <row r="3" spans="1:16" ht="24.75" customHeight="1">
      <c r="A3" s="11"/>
      <c r="B3" s="25">
        <v>20150315</v>
      </c>
      <c r="C3" s="26">
        <v>1</v>
      </c>
      <c r="D3" s="27" t="s">
        <v>9</v>
      </c>
      <c r="E3" s="28"/>
      <c r="F3" s="29" t="s">
        <v>10</v>
      </c>
      <c r="G3" s="30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 t="s">
        <v>16</v>
      </c>
      <c r="N3" s="35"/>
      <c r="O3" s="36"/>
      <c r="P3" s="13"/>
    </row>
    <row r="4" spans="2:15" ht="12.75">
      <c r="B4" s="37">
        <f>IF(OR($D4&lt;&gt;"",$G4&lt;&gt;""),B$3,"")</f>
        <v>20150315</v>
      </c>
      <c r="C4" s="38">
        <f>IF(OR($D4&lt;&gt;"",$G4&lt;&gt;""),C$3,"")</f>
        <v>1</v>
      </c>
      <c r="D4" s="39"/>
      <c r="E4" s="40" t="s">
        <v>68</v>
      </c>
      <c r="F4" s="73">
        <f>IF($G4&lt;&gt;"",RANK(O4,O$4:O$204),"")</f>
        <v>1</v>
      </c>
      <c r="G4" s="74" t="s">
        <v>69</v>
      </c>
      <c r="H4" s="75" t="s">
        <v>70</v>
      </c>
      <c r="I4" s="74" t="s">
        <v>39</v>
      </c>
      <c r="J4" s="76">
        <v>0</v>
      </c>
      <c r="K4" s="77">
        <v>0.0009259259259259259</v>
      </c>
      <c r="L4" s="44">
        <f>IF(AND($G4&lt;&gt;"",ISNUMBER(J4)),IF(MATCH(M4,M:M,0)&lt;ROW(M4),"NC",IF(N4&lt;=O$2,(O$2*4)-N4+1,O$2*2)),"")</f>
        <v>12</v>
      </c>
      <c r="M4" s="45" t="str">
        <f>CONCATENATE(G4,H4)</f>
        <v>LauraMalestrait</v>
      </c>
      <c r="N4" s="46">
        <f>IF($G4&lt;&gt;"",IF(MATCH(M4,M:M,0)&lt;ROW(M4),N3,N3+1),"")</f>
        <v>1</v>
      </c>
      <c r="O4" s="47">
        <f>IF(J4&lt;&gt;"",IF(ISNUMBER(J4),100000-(J4*1000)-K4,-1000000),-9999999)</f>
        <v>99999.99907407408</v>
      </c>
    </row>
    <row r="5" spans="2:15" ht="12.75">
      <c r="B5" s="48">
        <f>IF(OR($D5&lt;&gt;"",$G5&lt;&gt;""),B$3,"")</f>
        <v>20150315</v>
      </c>
      <c r="C5" s="49">
        <f>IF(OR($D5&lt;&gt;"",$G5&lt;&gt;""),C$3,"")</f>
        <v>1</v>
      </c>
      <c r="D5" s="50"/>
      <c r="E5" s="51" t="s">
        <v>17</v>
      </c>
      <c r="F5" s="78">
        <f>IF($G5&lt;&gt;"",RANK(O5,O$4:O$204),"")</f>
        <v>2</v>
      </c>
      <c r="G5" s="83" t="s">
        <v>71</v>
      </c>
      <c r="H5" s="83" t="s">
        <v>72</v>
      </c>
      <c r="I5" s="79" t="s">
        <v>73</v>
      </c>
      <c r="J5" s="81">
        <v>0</v>
      </c>
      <c r="K5" s="82">
        <v>0.0009375</v>
      </c>
      <c r="L5" s="55">
        <f>IF(AND($G5&lt;&gt;"",ISNUMBER(J5)),IF(MATCH(M5,M:M,0)&lt;ROW(M5),"NC",IF(N5&lt;=O$2,(O$2*4)-N5+1,O$2*2)),"")</f>
        <v>11</v>
      </c>
      <c r="M5" s="45" t="str">
        <f>CONCATENATE(G5,H5)</f>
        <v>IsaureBouix</v>
      </c>
      <c r="N5" s="46">
        <f>IF($G5&lt;&gt;"",IF(MATCH(M5,M:M,0)&lt;ROW(M5),N4,N4+1),"")</f>
        <v>2</v>
      </c>
      <c r="O5" s="47">
        <f>IF(J5&lt;&gt;"",IF(ISNUMBER(J5),100000-(J5*1000)-K5,-1000000),-9999999)</f>
        <v>99999.9990625</v>
      </c>
    </row>
    <row r="6" spans="2:15" ht="12.75">
      <c r="B6" s="48">
        <f>IF(OR($D6&lt;&gt;"",$G6&lt;&gt;""),B$3,"")</f>
        <v>20150315</v>
      </c>
      <c r="C6" s="49">
        <f>IF(OR($D6&lt;&gt;"",$G6&lt;&gt;""),C$3,"")</f>
        <v>1</v>
      </c>
      <c r="D6" s="50"/>
      <c r="E6" s="51" t="s">
        <v>68</v>
      </c>
      <c r="F6" s="78">
        <f>IF($G6&lt;&gt;"",RANK(O6,O$4:O$204),"")</f>
        <v>3</v>
      </c>
      <c r="G6" s="83" t="s">
        <v>74</v>
      </c>
      <c r="H6" s="83" t="s">
        <v>75</v>
      </c>
      <c r="I6" s="79" t="s">
        <v>49</v>
      </c>
      <c r="J6" s="81">
        <v>0</v>
      </c>
      <c r="K6" s="82">
        <v>0.0009490740740740741</v>
      </c>
      <c r="L6" s="55">
        <f>IF(AND($G6&lt;&gt;"",ISNUMBER(J6)),IF(MATCH(M6,M:M,0)&lt;ROW(M6),"NC",IF(N6&lt;=O$2,(O$2*4)-N6+1,O$2*2)),"")</f>
        <v>10</v>
      </c>
      <c r="M6" s="45" t="str">
        <f>CONCATENATE(G6,H6)</f>
        <v>MarieSennes</v>
      </c>
      <c r="N6" s="46">
        <f>IF($G6&lt;&gt;"",IF(MATCH(M6,M:M,0)&lt;ROW(M6),N5,N5+1),"")</f>
        <v>3</v>
      </c>
      <c r="O6" s="47">
        <f>IF(J6&lt;&gt;"",IF(ISNUMBER(J6),100000-(J6*1000)-K6,-1000000),-9999999)</f>
        <v>99999.99905092592</v>
      </c>
    </row>
    <row r="7" spans="2:15" ht="12.75">
      <c r="B7" s="48">
        <f>IF(OR($D7&lt;&gt;"",$G7&lt;&gt;""),B$3,"")</f>
        <v>20150315</v>
      </c>
      <c r="C7" s="49">
        <f>IF(OR($D7&lt;&gt;"",$G7&lt;&gt;""),C$3,"")</f>
        <v>1</v>
      </c>
      <c r="D7" s="50"/>
      <c r="E7" s="51" t="s">
        <v>68</v>
      </c>
      <c r="F7" s="78">
        <f>IF($G7&lt;&gt;"",RANK(O7,O$4:O$204),"")</f>
        <v>4</v>
      </c>
      <c r="G7" s="79" t="s">
        <v>56</v>
      </c>
      <c r="H7" s="80" t="s">
        <v>76</v>
      </c>
      <c r="I7" s="79" t="s">
        <v>58</v>
      </c>
      <c r="J7" s="81">
        <v>0</v>
      </c>
      <c r="K7" s="82">
        <v>0.0009837962962962964</v>
      </c>
      <c r="L7" s="55">
        <f>IF(AND($G7&lt;&gt;"",ISNUMBER(J7)),IF(MATCH(M7,M:M,0)&lt;ROW(M7),"NC",IF(N7&lt;=O$2,(O$2*4)-N7+1,O$2*2)),"")</f>
        <v>6</v>
      </c>
      <c r="M7" s="45" t="str">
        <f>CONCATENATE(G7,H7)</f>
        <v>EmmaChanjou</v>
      </c>
      <c r="N7" s="46">
        <f>IF($G7&lt;&gt;"",IF(MATCH(M7,M:M,0)&lt;ROW(M7),N6,N6+1),"")</f>
        <v>4</v>
      </c>
      <c r="O7" s="47">
        <f>IF(J7&lt;&gt;"",IF(ISNUMBER(J7),100000-(J7*1000)-K7,-1000000),-9999999)</f>
        <v>99999.9990162037</v>
      </c>
    </row>
    <row r="8" spans="2:15" ht="12.75">
      <c r="B8" s="48">
        <f>IF(OR($D8&lt;&gt;"",$G8&lt;&gt;""),B$3,"")</f>
        <v>20150315</v>
      </c>
      <c r="C8" s="49">
        <f>IF(OR($D8&lt;&gt;"",$G8&lt;&gt;""),C$3,"")</f>
        <v>1</v>
      </c>
      <c r="D8" s="50"/>
      <c r="E8" s="51" t="s">
        <v>17</v>
      </c>
      <c r="F8" s="78">
        <f>IF($G8&lt;&gt;"",RANK(O8,O$4:O$204),"")</f>
        <v>5</v>
      </c>
      <c r="G8" s="83" t="s">
        <v>77</v>
      </c>
      <c r="H8" s="83" t="s">
        <v>78</v>
      </c>
      <c r="I8" s="79" t="s">
        <v>79</v>
      </c>
      <c r="J8" s="81">
        <v>0</v>
      </c>
      <c r="K8" s="82">
        <v>0.0010069444444444444</v>
      </c>
      <c r="L8" s="55">
        <f>IF(AND($G8&lt;&gt;"",ISNUMBER(J8)),IF(MATCH(M8,M:M,0)&lt;ROW(M8),"NC",IF(N8&lt;=O$2,(O$2*4)-N8+1,O$2*2)),"")</f>
        <v>6</v>
      </c>
      <c r="M8" s="45" t="str">
        <f>CONCATENATE(G8,H8)</f>
        <v>SolineMartin</v>
      </c>
      <c r="N8" s="46">
        <f>IF($G8&lt;&gt;"",IF(MATCH(M8,M:M,0)&lt;ROW(M8),N7,N7+1),"")</f>
        <v>5</v>
      </c>
      <c r="O8" s="47">
        <f>IF(J8&lt;&gt;"",IF(ISNUMBER(J8),100000-(J8*1000)-K8,-1000000),-9999999)</f>
        <v>99999.99899305556</v>
      </c>
    </row>
    <row r="9" spans="2:15" ht="12.75">
      <c r="B9" s="48">
        <f>IF(OR($D9&lt;&gt;"",$G9&lt;&gt;""),B$3,"")</f>
        <v>20150315</v>
      </c>
      <c r="C9" s="49">
        <f>IF(OR($D9&lt;&gt;"",$G9&lt;&gt;""),C$3,"")</f>
        <v>1</v>
      </c>
      <c r="D9" s="50"/>
      <c r="E9" s="51" t="s">
        <v>68</v>
      </c>
      <c r="F9" s="48">
        <f>IF($G9&lt;&gt;"",RANK(O9,O$4:O$204),"")</f>
        <v>6</v>
      </c>
      <c r="G9" s="52" t="s">
        <v>80</v>
      </c>
      <c r="H9" s="53" t="s">
        <v>81</v>
      </c>
      <c r="I9" s="52" t="s">
        <v>82</v>
      </c>
      <c r="J9" s="50">
        <v>0</v>
      </c>
      <c r="K9" s="54">
        <v>0.0010416666666666667</v>
      </c>
      <c r="L9" s="55">
        <f>IF(AND($G9&lt;&gt;"",ISNUMBER(J9)),IF(MATCH(M9,M:M,0)&lt;ROW(M9),"NC",IF(N9&lt;=O$2,(O$2*4)-N9+1,O$2*2)),"")</f>
        <v>6</v>
      </c>
      <c r="M9" s="45" t="str">
        <f>CONCATENATE(G9,H9)</f>
        <v>AliceFaure</v>
      </c>
      <c r="N9" s="46">
        <f>IF($G9&lt;&gt;"",IF(MATCH(M9,M:M,0)&lt;ROW(M9),N8,N8+1),"")</f>
        <v>6</v>
      </c>
      <c r="O9" s="47">
        <f>IF(J9&lt;&gt;"",IF(ISNUMBER(J9),100000-(J9*1000)-K9,-1000000),-9999999)</f>
        <v>99999.99895833334</v>
      </c>
    </row>
    <row r="10" spans="2:15" ht="12.75">
      <c r="B10" s="48">
        <f>IF(OR($D10&lt;&gt;"",$G10&lt;&gt;""),B$3,"")</f>
        <v>20150315</v>
      </c>
      <c r="C10" s="49">
        <f>IF(OR($D10&lt;&gt;"",$G10&lt;&gt;""),C$3,"")</f>
        <v>1</v>
      </c>
      <c r="D10" s="50"/>
      <c r="E10" s="51" t="s">
        <v>83</v>
      </c>
      <c r="F10" s="48">
        <f>IF($G10&lt;&gt;"",RANK(O10,O$4:O$204),"")</f>
        <v>6</v>
      </c>
      <c r="G10" s="56" t="s">
        <v>84</v>
      </c>
      <c r="H10" s="56" t="s">
        <v>76</v>
      </c>
      <c r="I10" s="52" t="s">
        <v>82</v>
      </c>
      <c r="J10" s="50">
        <v>0</v>
      </c>
      <c r="K10" s="54">
        <v>0.0010416666666666667</v>
      </c>
      <c r="L10" s="55">
        <f>IF(AND($G10&lt;&gt;"",ISNUMBER(J10)),IF(MATCH(M10,M:M,0)&lt;ROW(M10),"NC",IF(N10&lt;=O$2,(O$2*4)-N10+1,O$2*2)),"")</f>
        <v>6</v>
      </c>
      <c r="M10" s="45" t="str">
        <f>CONCATENATE(G10,H10)</f>
        <v>MarionChanjou</v>
      </c>
      <c r="N10" s="46">
        <f>IF($G10&lt;&gt;"",IF(MATCH(M10,M:M,0)&lt;ROW(M10),N9,N9+1),"")</f>
        <v>7</v>
      </c>
      <c r="O10" s="47">
        <f>IF(J10&lt;&gt;"",IF(ISNUMBER(J10),100000-(J10*1000)-K10,-1000000),-9999999)</f>
        <v>99999.99895833334</v>
      </c>
    </row>
    <row r="11" spans="2:15" ht="12.75">
      <c r="B11" s="48">
        <f>IF(OR($D11&lt;&gt;"",$G11&lt;&gt;""),B$3,"")</f>
        <v>20150315</v>
      </c>
      <c r="C11" s="49">
        <f>IF(OR($D11&lt;&gt;"",$G11&lt;&gt;""),C$3,"")</f>
        <v>1</v>
      </c>
      <c r="D11" s="50"/>
      <c r="E11" s="51" t="s">
        <v>83</v>
      </c>
      <c r="F11" s="48">
        <f>IF($G11&lt;&gt;"",RANK(O11,O$4:O$204),"")</f>
        <v>8</v>
      </c>
      <c r="G11" s="52" t="s">
        <v>84</v>
      </c>
      <c r="H11" s="53" t="s">
        <v>76</v>
      </c>
      <c r="I11" s="52" t="s">
        <v>58</v>
      </c>
      <c r="J11" s="50">
        <v>0</v>
      </c>
      <c r="K11" s="54">
        <v>0.0010763888888888889</v>
      </c>
      <c r="L11" s="55" t="str">
        <f>IF(AND($G11&lt;&gt;"",ISNUMBER(J11)),IF(MATCH(M11,M:M,0)&lt;ROW(M11),"NC",IF(N11&lt;=O$2,(O$2*4)-N11+1,O$2*2)),"")</f>
        <v>NC</v>
      </c>
      <c r="M11" s="45" t="str">
        <f>CONCATENATE(G11,H11)</f>
        <v>MarionChanjou</v>
      </c>
      <c r="N11" s="46">
        <f>IF($G11&lt;&gt;"",IF(MATCH(M11,M:M,0)&lt;ROW(M11),N10,N10+1),"")</f>
        <v>7</v>
      </c>
      <c r="O11" s="47">
        <f>IF(J11&lt;&gt;"",IF(ISNUMBER(J11),100000-(J11*1000)-K11,-1000000),-9999999)</f>
        <v>99999.99892361111</v>
      </c>
    </row>
    <row r="12" spans="2:15" ht="12.75">
      <c r="B12" s="48">
        <f>IF(OR($D12&lt;&gt;"",$G12&lt;&gt;""),B$3,"")</f>
        <v>20150315</v>
      </c>
      <c r="C12" s="49">
        <f>IF(OR($D12&lt;&gt;"",$G12&lt;&gt;""),C$3,"")</f>
        <v>1</v>
      </c>
      <c r="D12" s="50"/>
      <c r="E12" s="51" t="s">
        <v>85</v>
      </c>
      <c r="F12" s="48">
        <f>IF($G12&lt;&gt;"",RANK(O12,O$4:O$204),"")</f>
        <v>8</v>
      </c>
      <c r="G12" s="56" t="s">
        <v>86</v>
      </c>
      <c r="H12" s="56" t="s">
        <v>87</v>
      </c>
      <c r="I12" s="52" t="s">
        <v>88</v>
      </c>
      <c r="J12" s="50">
        <v>0</v>
      </c>
      <c r="K12" s="54">
        <v>0.0010763888888888889</v>
      </c>
      <c r="L12" s="55">
        <f>IF(AND($G12&lt;&gt;"",ISNUMBER(J12)),IF(MATCH(M12,M:M,0)&lt;ROW(M12),"NC",IF(N12&lt;=O$2,(O$2*4)-N12+1,O$2*2)),"")</f>
        <v>6</v>
      </c>
      <c r="M12" s="45" t="str">
        <f>CONCATENATE(G12,H12)</f>
        <v>RoseRedor</v>
      </c>
      <c r="N12" s="46">
        <f>IF($G12&lt;&gt;"",IF(MATCH(M12,M:M,0)&lt;ROW(M12),N11,N11+1),"")</f>
        <v>8</v>
      </c>
      <c r="O12" s="47">
        <f>IF(J12&lt;&gt;"",IF(ISNUMBER(J12),100000-(J12*1000)-K12,-1000000),-9999999)</f>
        <v>99999.99892361111</v>
      </c>
    </row>
    <row r="13" spans="2:15" ht="12.75">
      <c r="B13" s="48">
        <f>IF(OR($D13&lt;&gt;"",$G13&lt;&gt;""),B$3,"")</f>
        <v>20150315</v>
      </c>
      <c r="C13" s="49">
        <f>IF(OR($D13&lt;&gt;"",$G13&lt;&gt;""),C$3,"")</f>
        <v>1</v>
      </c>
      <c r="D13" s="50"/>
      <c r="E13" s="40" t="s">
        <v>85</v>
      </c>
      <c r="F13" s="48">
        <f>IF($G13&lt;&gt;"",RANK(O13,O$4:O$204),"")</f>
        <v>10</v>
      </c>
      <c r="G13" s="53" t="s">
        <v>89</v>
      </c>
      <c r="H13" s="52" t="s">
        <v>90</v>
      </c>
      <c r="I13" s="52" t="s">
        <v>88</v>
      </c>
      <c r="J13" s="50">
        <v>0</v>
      </c>
      <c r="K13" s="54">
        <v>0.001099537037037037</v>
      </c>
      <c r="L13" s="55">
        <f>IF(AND($G13&lt;&gt;"",ISNUMBER(J13)),IF(MATCH(M13,M:M,0)&lt;ROW(M13),"NC",IF(N13&lt;=O$2,(O$2*4)-N13+1,O$2*2)),"")</f>
        <v>6</v>
      </c>
      <c r="M13" s="45" t="str">
        <f>CONCATENATE(G13,H13)</f>
        <v>HannaaAlaoui</v>
      </c>
      <c r="N13" s="46">
        <f>IF($G13&lt;&gt;"",IF(MATCH(M13,M:M,0)&lt;ROW(M13),N12,N12+1),"")</f>
        <v>9</v>
      </c>
      <c r="O13" s="47">
        <f>IF(J13&lt;&gt;"",IF(ISNUMBER(J13),100000-(J13*1000)-K13,-1000000),-9999999)</f>
        <v>99999.99890046296</v>
      </c>
    </row>
    <row r="14" spans="2:15" ht="12.75">
      <c r="B14" s="48">
        <f>IF(OR($D14&lt;&gt;"",$G14&lt;&gt;""),B$3,"")</f>
        <v>20150315</v>
      </c>
      <c r="C14" s="49">
        <f>IF(OR($D14&lt;&gt;"",$G14&lt;&gt;""),C$3,"")</f>
        <v>1</v>
      </c>
      <c r="D14" s="50"/>
      <c r="E14" s="51" t="s">
        <v>83</v>
      </c>
      <c r="F14" s="48">
        <f>IF($G14&lt;&gt;"",RANK(O14,O$4:O$204),"")</f>
        <v>11</v>
      </c>
      <c r="G14" s="56" t="s">
        <v>91</v>
      </c>
      <c r="H14" s="56" t="s">
        <v>92</v>
      </c>
      <c r="I14" s="52" t="s">
        <v>20</v>
      </c>
      <c r="J14" s="50">
        <v>4</v>
      </c>
      <c r="K14" s="54">
        <v>0.0011342592592592591</v>
      </c>
      <c r="L14" s="55">
        <f>IF(AND($G14&lt;&gt;"",ISNUMBER(J14)),IF(MATCH(M14,M:M,0)&lt;ROW(M14),"NC",IF(N14&lt;=O$2,(O$2*4)-N14+1,O$2*2)),"")</f>
        <v>6</v>
      </c>
      <c r="M14" s="45" t="str">
        <f>CONCATENATE(G14,H14)</f>
        <v>EleaGaillard</v>
      </c>
      <c r="N14" s="46">
        <f>IF($G14&lt;&gt;"",IF(MATCH(M14,M:M,0)&lt;ROW(M14),N13,N13+1),"")</f>
        <v>10</v>
      </c>
      <c r="O14" s="47">
        <f>IF(J14&lt;&gt;"",IF(ISNUMBER(J14),100000-(J14*1000)-K14,-1000000),-9999999)</f>
        <v>95999.99886574074</v>
      </c>
    </row>
    <row r="15" spans="2:15" ht="12.75">
      <c r="B15" s="48">
        <f>IF(OR($D15&lt;&gt;"",$G15&lt;&gt;""),B$3,"")</f>
      </c>
      <c r="C15" s="49">
        <f>IF(OR($D15&lt;&gt;"",$G15&lt;&gt;""),C$3,"")</f>
      </c>
      <c r="D15" s="50"/>
      <c r="E15" s="51">
        <f>IF($D15&lt;&gt;"",E$3,"")</f>
      </c>
      <c r="F15" s="48">
        <f>IF($G15&lt;&gt;"",RANK(O15,O$4:O$204),"")</f>
      </c>
      <c r="G15" s="52"/>
      <c r="H15" s="53"/>
      <c r="I15" s="52"/>
      <c r="J15" s="50"/>
      <c r="K15" s="54"/>
      <c r="L15" s="55">
        <f>IF(AND($G15&lt;&gt;"",ISNUMBER(J15)),IF(MATCH(M15,M:M,0)&lt;ROW(M15),"NC",IF(N15&lt;=O$2,(O$2*4)-N15+1,O$2*2)),"")</f>
      </c>
      <c r="M15" s="45">
        <f>CONCATENATE(G15,H15)</f>
      </c>
      <c r="N15" s="46">
        <f>IF($G15&lt;&gt;"",IF(MATCH(M15,M:M,0)&lt;ROW(M15),N14,N14+1),"")</f>
      </c>
      <c r="O15" s="47">
        <f>IF(J15&lt;&gt;"",IF(ISNUMBER(J15),100000-(J15*1000)-K15,-1000000),-9999999)</f>
        <v>-9999999</v>
      </c>
    </row>
    <row r="16" spans="2:15" ht="12.75">
      <c r="B16" s="48">
        <f>IF(OR($D16&lt;&gt;"",$G16&lt;&gt;""),B$3,"")</f>
      </c>
      <c r="C16" s="49">
        <f>IF(OR($D16&lt;&gt;"",$G16&lt;&gt;""),C$3,"")</f>
      </c>
      <c r="D16" s="50"/>
      <c r="E16" s="51">
        <f>IF($D16&lt;&gt;"",E$3,"")</f>
      </c>
      <c r="F16" s="48">
        <f>IF($G16&lt;&gt;"",RANK(O16,O$4:O$204),"")</f>
      </c>
      <c r="G16" s="56"/>
      <c r="H16" s="56"/>
      <c r="I16" s="52"/>
      <c r="J16" s="50"/>
      <c r="K16" s="54"/>
      <c r="L16" s="55">
        <f>IF(AND($G16&lt;&gt;"",ISNUMBER(J16)),IF(MATCH(M16,M:M,0)&lt;ROW(M16),"NC",IF(N16&lt;=O$2,(O$2*4)-N16+1,O$2*2)),"")</f>
      </c>
      <c r="M16" s="45">
        <f>CONCATENATE(G16,H16)</f>
      </c>
      <c r="N16" s="46">
        <f>IF($G16&lt;&gt;"",IF(MATCH(M16,M:M,0)&lt;ROW(M16),N15,N15+1),"")</f>
      </c>
      <c r="O16" s="47">
        <f>IF(J16&lt;&gt;"",IF(ISNUMBER(J16),100000-(J16*1000)-K16,-1000000),-9999999)</f>
        <v>-9999999</v>
      </c>
    </row>
    <row r="17" spans="2:15" ht="12.75">
      <c r="B17" s="48">
        <f>IF(OR($D17&lt;&gt;"",$G17&lt;&gt;""),B$3,"")</f>
      </c>
      <c r="C17" s="49">
        <f>IF(OR($D17&lt;&gt;"",$G17&lt;&gt;""),C$3,"")</f>
      </c>
      <c r="D17" s="50"/>
      <c r="E17" s="51">
        <f>IF($D17&lt;&gt;"",E$3,"")</f>
      </c>
      <c r="F17" s="48">
        <f>IF($G17&lt;&gt;"",RANK(O17,O$4:O$204),"")</f>
      </c>
      <c r="G17" s="56"/>
      <c r="H17" s="53"/>
      <c r="I17" s="52"/>
      <c r="J17" s="50"/>
      <c r="K17" s="54"/>
      <c r="L17" s="55">
        <f>IF(AND($G17&lt;&gt;"",ISNUMBER(J17)),IF(MATCH(M17,M:M,0)&lt;ROW(M17),"NC",IF(N17&lt;=O$2,(O$2*4)-N17+1,O$2*2)),"")</f>
      </c>
      <c r="M17" s="45">
        <f>CONCATENATE(G17,H17)</f>
      </c>
      <c r="N17" s="46">
        <f>IF($G17&lt;&gt;"",IF(MATCH(M17,M:M,0)&lt;ROW(M17),N16,N16+1),"")</f>
      </c>
      <c r="O17" s="47">
        <f>IF(J17&lt;&gt;"",IF(ISNUMBER(J17),100000-(J17*1000)-K17,-1000000),-9999999)</f>
        <v>-9999999</v>
      </c>
    </row>
    <row r="18" spans="2:15" ht="12.75">
      <c r="B18" s="48">
        <f>IF(OR($D18&lt;&gt;"",$G18&lt;&gt;""),B$3,"")</f>
      </c>
      <c r="C18" s="49">
        <f>IF(OR($D18&lt;&gt;"",$G18&lt;&gt;""),C$3,"")</f>
      </c>
      <c r="D18" s="50"/>
      <c r="E18" s="51">
        <f>IF($D18&lt;&gt;"",E$3,"")</f>
      </c>
      <c r="F18" s="48">
        <f>IF($G18&lt;&gt;"",RANK(O18,O$4:O$204),"")</f>
      </c>
      <c r="G18" s="52"/>
      <c r="H18" s="53"/>
      <c r="I18" s="52"/>
      <c r="J18" s="50"/>
      <c r="K18" s="54"/>
      <c r="L18" s="55">
        <f>IF(AND($G18&lt;&gt;"",ISNUMBER(J18)),IF(MATCH(M18,M:M,0)&lt;ROW(M18),"NC",IF(N18&lt;=O$2,(O$2*4)-N18+1,O$2*2)),"")</f>
      </c>
      <c r="M18" s="45">
        <f>CONCATENATE(G18,H18)</f>
      </c>
      <c r="N18" s="46">
        <f>IF($G18&lt;&gt;"",IF(MATCH(M18,M:M,0)&lt;ROW(M18),N17,N17+1),"")</f>
      </c>
      <c r="O18" s="47">
        <f>IF(J18&lt;&gt;"",IF(ISNUMBER(J18),100000-(J18*1000)-K18,-1000000),-9999999)</f>
        <v>-9999999</v>
      </c>
    </row>
    <row r="19" spans="2:15" ht="12.75">
      <c r="B19" s="48">
        <f>IF(OR($D19&lt;&gt;"",$G19&lt;&gt;""),B$3,"")</f>
      </c>
      <c r="C19" s="49">
        <f>IF(OR($D19&lt;&gt;"",$G19&lt;&gt;""),C$3,"")</f>
      </c>
      <c r="D19" s="50"/>
      <c r="E19" s="51">
        <f>IF($D19&lt;&gt;"",E$3,"")</f>
      </c>
      <c r="F19" s="48">
        <f>IF($G19&lt;&gt;"",RANK(O19,O$4:O$204),"")</f>
      </c>
      <c r="G19" s="56"/>
      <c r="H19" s="56"/>
      <c r="I19" s="52"/>
      <c r="J19" s="50"/>
      <c r="K19" s="54"/>
      <c r="L19" s="55">
        <f>IF(AND($G19&lt;&gt;"",ISNUMBER(J19)),IF(MATCH(M19,M:M,0)&lt;ROW(M19),"NC",IF(N19&lt;=O$2,(O$2*4)-N19+1,O$2*2)),"")</f>
      </c>
      <c r="M19" s="45">
        <f>CONCATENATE(G19,H19)</f>
      </c>
      <c r="N19" s="46">
        <f>IF($G19&lt;&gt;"",IF(MATCH(M19,M:M,0)&lt;ROW(M19),N18,N18+1),"")</f>
      </c>
      <c r="O19" s="47">
        <f>IF(J19&lt;&gt;"",IF(ISNUMBER(J19),100000-(J19*1000)-K19,-1000000),-9999999)</f>
        <v>-9999999</v>
      </c>
    </row>
    <row r="20" spans="2:15" ht="12.75">
      <c r="B20" s="48">
        <f>IF(OR($D20&lt;&gt;"",$G20&lt;&gt;""),B$3,"")</f>
      </c>
      <c r="C20" s="49">
        <f>IF(OR($D20&lt;&gt;"",$G20&lt;&gt;""),C$3,"")</f>
      </c>
      <c r="D20" s="50"/>
      <c r="E20" s="51">
        <f>IF($D20&lt;&gt;"",E$3,"")</f>
      </c>
      <c r="F20" s="48">
        <f>IF($G20&lt;&gt;"",RANK(O20,O$4:O$204),"")</f>
      </c>
      <c r="G20" s="52"/>
      <c r="H20" s="53"/>
      <c r="I20" s="52"/>
      <c r="J20" s="50"/>
      <c r="K20" s="54"/>
      <c r="L20" s="55">
        <f>IF(AND($G20&lt;&gt;"",ISNUMBER(J20)),IF(MATCH(M20,M:M,0)&lt;ROW(M20),"NC",IF(N20&lt;=O$2,(O$2*4)-N20+1,O$2*2)),"")</f>
      </c>
      <c r="M20" s="45">
        <f>CONCATENATE(G20,H20)</f>
      </c>
      <c r="N20" s="46">
        <f>IF($G20&lt;&gt;"",IF(MATCH(M20,M:M,0)&lt;ROW(M20),N19,N19+1),"")</f>
      </c>
      <c r="O20" s="47">
        <f>IF(J20&lt;&gt;"",IF(ISNUMBER(J20),100000-(J20*1000)-K20,-1000000),-9999999)</f>
        <v>-9999999</v>
      </c>
    </row>
    <row r="21" spans="2:15" ht="12.75">
      <c r="B21" s="48">
        <f>IF(OR($D21&lt;&gt;"",$G21&lt;&gt;""),B$3,"")</f>
      </c>
      <c r="C21" s="49">
        <f>IF(OR($D21&lt;&gt;"",$G21&lt;&gt;""),C$3,"")</f>
      </c>
      <c r="D21" s="50"/>
      <c r="E21" s="51">
        <f>IF($D21&lt;&gt;"",E$3,"")</f>
      </c>
      <c r="F21" s="48">
        <f>IF($G21&lt;&gt;"",RANK(O21,O$4:O$204),"")</f>
      </c>
      <c r="G21" s="56"/>
      <c r="H21" s="56"/>
      <c r="I21" s="52"/>
      <c r="J21" s="50"/>
      <c r="K21" s="54"/>
      <c r="L21" s="55">
        <f>IF(AND($G21&lt;&gt;"",ISNUMBER(J21)),IF(MATCH(M21,M:M,0)&lt;ROW(M21),"NC",IF(N21&lt;=O$2,(O$2*4)-N21+1,O$2*2)),"")</f>
      </c>
      <c r="M21" s="45">
        <f>CONCATENATE(G21,H21)</f>
      </c>
      <c r="N21" s="46">
        <f>IF($G21&lt;&gt;"",IF(MATCH(M21,M:M,0)&lt;ROW(M21),N20,N20+1),"")</f>
      </c>
      <c r="O21" s="47">
        <f>IF(J21&lt;&gt;"",IF(ISNUMBER(J21),100000-(J21*1000)-K21,-1000000),-9999999)</f>
        <v>-9999999</v>
      </c>
    </row>
    <row r="22" spans="2:15" ht="12.75">
      <c r="B22" s="48">
        <f>IF(OR($D22&lt;&gt;"",$G22&lt;&gt;""),B$3,"")</f>
      </c>
      <c r="C22" s="49">
        <f>IF(OR($D22&lt;&gt;"",$G22&lt;&gt;""),C$3,"")</f>
      </c>
      <c r="D22" s="50"/>
      <c r="E22" s="51">
        <f>IF($D22&lt;&gt;"",E$3,"")</f>
      </c>
      <c r="F22" s="48">
        <f>IF($G22&lt;&gt;"",RANK(O22,O$4:O$204),"")</f>
      </c>
      <c r="G22" s="56"/>
      <c r="H22" s="56"/>
      <c r="I22" s="52"/>
      <c r="J22" s="50"/>
      <c r="K22" s="54"/>
      <c r="L22" s="55">
        <f>IF(AND($G22&lt;&gt;"",ISNUMBER(J22)),IF(MATCH(M22,M:M,0)&lt;ROW(M22),"NC",IF(N22&lt;=O$2,(O$2*4)-N22+1,O$2*2)),"")</f>
      </c>
      <c r="M22" s="45">
        <f>CONCATENATE(G22,H22)</f>
      </c>
      <c r="N22" s="46">
        <f>IF($G22&lt;&gt;"",IF(MATCH(M22,M:M,0)&lt;ROW(M22),N21,N21+1),"")</f>
      </c>
      <c r="O22" s="47">
        <f>IF(J22&lt;&gt;"",IF(ISNUMBER(J22),100000-(J22*1000)-K22,-1000000),-9999999)</f>
        <v>-9999999</v>
      </c>
    </row>
    <row r="23" spans="2:15" ht="12.75">
      <c r="B23" s="48">
        <f>IF(OR($D23&lt;&gt;"",$G23&lt;&gt;""),B$3,"")</f>
      </c>
      <c r="C23" s="49">
        <f>IF(OR($D23&lt;&gt;"",$G23&lt;&gt;""),C$3,"")</f>
      </c>
      <c r="D23" s="50"/>
      <c r="E23" s="51">
        <f>IF($D23&lt;&gt;"",E$3,"")</f>
      </c>
      <c r="F23" s="48">
        <f>IF($G23&lt;&gt;"",RANK(O23,O$4:O$204),"")</f>
      </c>
      <c r="G23" s="56"/>
      <c r="H23" s="56"/>
      <c r="I23" s="52"/>
      <c r="J23" s="50"/>
      <c r="K23" s="54"/>
      <c r="L23" s="55">
        <f>IF(AND($G23&lt;&gt;"",ISNUMBER(J23)),IF(MATCH(M23,M:M,0)&lt;ROW(M23),"NC",IF(N23&lt;=O$2,(O$2*4)-N23+1,O$2*2)),"")</f>
      </c>
      <c r="M23" s="45">
        <f>CONCATENATE(G23,H23)</f>
      </c>
      <c r="N23" s="46">
        <f>IF($G23&lt;&gt;"",IF(MATCH(M23,M:M,0)&lt;ROW(M23),N22,N22+1),"")</f>
      </c>
      <c r="O23" s="47">
        <f>IF(J23&lt;&gt;"",IF(ISNUMBER(J23),100000-(J23*1000)-K23,-1000000),-9999999)</f>
        <v>-9999999</v>
      </c>
    </row>
    <row r="24" spans="2:15" ht="12.75">
      <c r="B24" s="48">
        <f>IF(OR($D24&lt;&gt;"",$G24&lt;&gt;""),B$3,"")</f>
      </c>
      <c r="C24" s="49">
        <f>IF(OR($D24&lt;&gt;"",$G24&lt;&gt;""),C$3,"")</f>
      </c>
      <c r="D24" s="50"/>
      <c r="E24" s="51">
        <f>IF($D24&lt;&gt;"",E$3,"")</f>
      </c>
      <c r="F24" s="48">
        <f>IF($G24&lt;&gt;"",RANK(O24,O$4:O$204),"")</f>
      </c>
      <c r="G24" s="56"/>
      <c r="H24" s="56"/>
      <c r="I24" s="52"/>
      <c r="J24" s="50"/>
      <c r="K24" s="54"/>
      <c r="L24" s="55">
        <f>IF(AND($G24&lt;&gt;"",ISNUMBER(J24)),IF(MATCH(M24,M:M,0)&lt;ROW(M24),"NC",IF(N24&lt;=O$2,(O$2*4)-N24+1,O$2*2)),"")</f>
      </c>
      <c r="M24" s="45">
        <f>CONCATENATE(G24,H24)</f>
      </c>
      <c r="N24" s="46">
        <f>IF($G24&lt;&gt;"",IF(MATCH(M24,M:M,0)&lt;ROW(M24),N23,N23+1),"")</f>
      </c>
      <c r="O24" s="47">
        <f>IF(J24&lt;&gt;"",IF(ISNUMBER(J24),100000-(J24*1000)-K24,-1000000),-9999999)</f>
        <v>-9999999</v>
      </c>
    </row>
    <row r="25" spans="2:15" ht="12.75">
      <c r="B25" s="48">
        <f>IF(OR($D25&lt;&gt;"",$G25&lt;&gt;""),B$3,"")</f>
      </c>
      <c r="C25" s="49">
        <f>IF(OR($D25&lt;&gt;"",$G25&lt;&gt;""),C$3,"")</f>
      </c>
      <c r="D25" s="50"/>
      <c r="E25" s="51">
        <f>IF($D25&lt;&gt;"",E$3,"")</f>
      </c>
      <c r="F25" s="48">
        <f>IF($G25&lt;&gt;"",RANK(O25,O$4:O$204),"")</f>
      </c>
      <c r="G25" s="56"/>
      <c r="H25" s="56"/>
      <c r="I25" s="52"/>
      <c r="J25" s="50"/>
      <c r="K25" s="54"/>
      <c r="L25" s="55">
        <f>IF(AND($G25&lt;&gt;"",ISNUMBER(J25)),IF(MATCH(M25,M:M,0)&lt;ROW(M25),"NC",IF(N25&lt;=O$2,(O$2*4)-N25+1,O$2*2)),"")</f>
      </c>
      <c r="M25" s="45">
        <f>CONCATENATE(G25,H25)</f>
      </c>
      <c r="N25" s="46">
        <f>IF($G25&lt;&gt;"",IF(MATCH(M25,M:M,0)&lt;ROW(M25),N24,N24+1),"")</f>
      </c>
      <c r="O25" s="47">
        <f>IF(J25&lt;&gt;"",IF(ISNUMBER(J25),100000-(J25*1000)-K25,-1000000),-9999999)</f>
        <v>-9999999</v>
      </c>
    </row>
    <row r="26" spans="2:15" ht="12.75">
      <c r="B26" s="48">
        <f>IF(OR($D26&lt;&gt;"",$G26&lt;&gt;""),B$3,"")</f>
      </c>
      <c r="C26" s="49">
        <f>IF(OR($D26&lt;&gt;"",$G26&lt;&gt;""),C$3,"")</f>
      </c>
      <c r="D26" s="50"/>
      <c r="E26" s="51">
        <f>IF($D26&lt;&gt;"",E$3,"")</f>
      </c>
      <c r="F26" s="48">
        <f>IF($G26&lt;&gt;"",RANK(O26,O$4:O$204),"")</f>
      </c>
      <c r="G26" s="56"/>
      <c r="H26" s="56"/>
      <c r="I26" s="52"/>
      <c r="J26" s="50"/>
      <c r="K26" s="54"/>
      <c r="L26" s="55">
        <f>IF(AND($G26&lt;&gt;"",ISNUMBER(J26)),IF(MATCH(M26,M:M,0)&lt;ROW(M26),"NC",IF(N26&lt;=O$2,(O$2*4)-N26+1,O$2*2)),"")</f>
      </c>
      <c r="M26" s="45">
        <f>CONCATENATE(G26,H26)</f>
      </c>
      <c r="N26" s="46">
        <f>IF($G26&lt;&gt;"",IF(MATCH(M26,M:M,0)&lt;ROW(M26),N25,N25+1),"")</f>
      </c>
      <c r="O26" s="47">
        <f>IF(J26&lt;&gt;"",IF(ISNUMBER(J26),100000-(J26*1000)-K26,-1000000),-9999999)</f>
        <v>-9999999</v>
      </c>
    </row>
    <row r="27" spans="2:15" ht="12.75">
      <c r="B27" s="48">
        <f>IF(OR($D27&lt;&gt;"",$G27&lt;&gt;""),B$3,"")</f>
      </c>
      <c r="C27" s="49">
        <f>IF(OR($D27&lt;&gt;"",$G27&lt;&gt;""),C$3,"")</f>
      </c>
      <c r="D27" s="50"/>
      <c r="E27" s="51">
        <f>IF($D27&lt;&gt;"",E$3,"")</f>
      </c>
      <c r="F27" s="48">
        <f>IF($G27&lt;&gt;"",RANK(O27,O$4:O$204),"")</f>
      </c>
      <c r="G27" s="56"/>
      <c r="H27" s="56"/>
      <c r="I27" s="52"/>
      <c r="J27" s="50"/>
      <c r="K27" s="54"/>
      <c r="L27" s="55">
        <f>IF(AND($G27&lt;&gt;"",ISNUMBER(J27)),IF(MATCH(M27,M:M,0)&lt;ROW(M27),"NC",IF(N27&lt;=O$2,(O$2*4)-N27+1,O$2*2)),"")</f>
      </c>
      <c r="M27" s="45">
        <f>CONCATENATE(G27,H27)</f>
      </c>
      <c r="N27" s="46">
        <f>IF($G27&lt;&gt;"",IF(MATCH(M27,M:M,0)&lt;ROW(M27),N26,N26+1),"")</f>
      </c>
      <c r="O27" s="47">
        <f>IF(J27&lt;&gt;"",IF(ISNUMBER(J27),100000-(J27*1000)-K27,-1000000),-9999999)</f>
        <v>-9999999</v>
      </c>
    </row>
    <row r="28" spans="2:15" ht="12.75">
      <c r="B28" s="48">
        <f>IF(OR($D28&lt;&gt;"",$G28&lt;&gt;""),B$3,"")</f>
      </c>
      <c r="C28" s="49">
        <f>IF(OR($D28&lt;&gt;"",$G28&lt;&gt;""),C$3,"")</f>
      </c>
      <c r="D28" s="50"/>
      <c r="E28" s="51">
        <f>IF($D28&lt;&gt;"",E$3,"")</f>
      </c>
      <c r="F28" s="48">
        <f>IF($G28&lt;&gt;"",RANK(O28,O$4:O$204),"")</f>
      </c>
      <c r="G28" s="56"/>
      <c r="H28" s="56"/>
      <c r="I28" s="52"/>
      <c r="J28" s="50"/>
      <c r="K28" s="54"/>
      <c r="L28" s="55">
        <f>IF(AND($G28&lt;&gt;"",ISNUMBER(J28)),IF(MATCH(M28,M:M,0)&lt;ROW(M28),"NC",IF(N28&lt;=O$2,(O$2*4)-N28+1,O$2*2)),"")</f>
      </c>
      <c r="M28" s="45">
        <f>CONCATENATE(G28,H28)</f>
      </c>
      <c r="N28" s="46">
        <f>IF($G28&lt;&gt;"",IF(MATCH(M28,M:M,0)&lt;ROW(M28),N27,N27+1),"")</f>
      </c>
      <c r="O28" s="47">
        <f>IF(J28&lt;&gt;"",IF(ISNUMBER(J28),100000-(J28*1000)-K28,-1000000),-9999999)</f>
        <v>-9999999</v>
      </c>
    </row>
    <row r="29" spans="2:15" ht="12.75">
      <c r="B29" s="48">
        <f>IF(OR($D29&lt;&gt;"",$G29&lt;&gt;""),B$3,"")</f>
      </c>
      <c r="C29" s="49">
        <f>IF(OR($D29&lt;&gt;"",$G29&lt;&gt;""),C$3,"")</f>
      </c>
      <c r="D29" s="50"/>
      <c r="E29" s="51">
        <f>IF($D29&lt;&gt;"",E$3,"")</f>
      </c>
      <c r="F29" s="48">
        <f>IF($G29&lt;&gt;"",RANK(O29,O$4:O$204),"")</f>
      </c>
      <c r="G29" s="56"/>
      <c r="H29" s="56"/>
      <c r="I29" s="52"/>
      <c r="J29" s="50"/>
      <c r="K29" s="54"/>
      <c r="L29" s="55">
        <f>IF(AND($G29&lt;&gt;"",ISNUMBER(J29)),IF(MATCH(M29,M:M,0)&lt;ROW(M29),"NC",IF(N29&lt;=O$2,(O$2*4)-N29+1,O$2*2)),"")</f>
      </c>
      <c r="M29" s="45">
        <f>CONCATENATE(G29,H29)</f>
      </c>
      <c r="N29" s="46">
        <f>IF($G29&lt;&gt;"",IF(MATCH(M29,M:M,0)&lt;ROW(M29),N28,N28+1),"")</f>
      </c>
      <c r="O29" s="47">
        <f>IF(J29&lt;&gt;"",IF(ISNUMBER(J29),100000-(J29*1000)-K29,-1000000),-9999999)</f>
        <v>-9999999</v>
      </c>
    </row>
    <row r="30" spans="2:15" ht="12.75">
      <c r="B30" s="48">
        <f>IF(OR($D30&lt;&gt;"",$G30&lt;&gt;""),B$3,"")</f>
      </c>
      <c r="C30" s="49">
        <f>IF(OR($D30&lt;&gt;"",$G30&lt;&gt;""),C$3,"")</f>
      </c>
      <c r="D30" s="50"/>
      <c r="E30" s="51">
        <f>IF($D30&lt;&gt;"",E$3,"")</f>
      </c>
      <c r="F30" s="48">
        <f>IF($G30&lt;&gt;"",RANK(O30,O$4:O$204),"")</f>
      </c>
      <c r="G30" s="56"/>
      <c r="H30" s="56"/>
      <c r="I30" s="52"/>
      <c r="J30" s="50"/>
      <c r="K30" s="54"/>
      <c r="L30" s="55">
        <f>IF(AND($G30&lt;&gt;"",ISNUMBER(J30)),IF(MATCH(M30,M:M,0)&lt;ROW(M30),"NC",IF(N30&lt;=O$2,(O$2*4)-N30+1,O$2*2)),"")</f>
      </c>
      <c r="M30" s="45">
        <f>CONCATENATE(G30,H30)</f>
      </c>
      <c r="N30" s="46">
        <f>IF($G30&lt;&gt;"",IF(MATCH(M30,M:M,0)&lt;ROW(M30),N29,N29+1),"")</f>
      </c>
      <c r="O30" s="47">
        <f>IF(J30&lt;&gt;"",IF(ISNUMBER(J30),100000-(J30*1000)-K30,-1000000),-9999999)</f>
        <v>-9999999</v>
      </c>
    </row>
    <row r="31" spans="2:15" ht="12.75">
      <c r="B31" s="48">
        <f>IF(OR($D31&lt;&gt;"",$G31&lt;&gt;""),B$3,"")</f>
      </c>
      <c r="C31" s="49">
        <f>IF(OR($D31&lt;&gt;"",$G31&lt;&gt;""),C$3,"")</f>
      </c>
      <c r="D31" s="50"/>
      <c r="E31" s="51">
        <f>IF($D31&lt;&gt;"",E$3,"")</f>
      </c>
      <c r="F31" s="48">
        <f>IF($G31&lt;&gt;"",RANK(O31,O$4:O$204),"")</f>
      </c>
      <c r="G31" s="56"/>
      <c r="H31" s="56"/>
      <c r="I31" s="52"/>
      <c r="J31" s="50"/>
      <c r="K31" s="54"/>
      <c r="L31" s="55">
        <f>IF(AND($G31&lt;&gt;"",ISNUMBER(J31)),IF(MATCH(M31,M:M,0)&lt;ROW(M31),"NC",IF(N31&lt;=O$2,(O$2*4)-N31+1,O$2*2)),"")</f>
      </c>
      <c r="M31" s="45">
        <f>CONCATENATE(G31,H31)</f>
      </c>
      <c r="N31" s="46">
        <f>IF($G31&lt;&gt;"",IF(MATCH(M31,M:M,0)&lt;ROW(M31),N30,N30+1),"")</f>
      </c>
      <c r="O31" s="47">
        <f>IF(J31&lt;&gt;"",IF(ISNUMBER(J31),100000-(J31*1000)-K31,-1000000),-9999999)</f>
        <v>-9999999</v>
      </c>
    </row>
    <row r="32" spans="2:15" ht="12.75">
      <c r="B32" s="48">
        <f>IF(OR($D32&lt;&gt;"",$G32&lt;&gt;""),B$3,"")</f>
      </c>
      <c r="C32" s="49">
        <f>IF(OR($D32&lt;&gt;"",$G32&lt;&gt;""),C$3,"")</f>
      </c>
      <c r="D32" s="50"/>
      <c r="E32" s="51">
        <f>IF($D32&lt;&gt;"",E$3,"")</f>
      </c>
      <c r="F32" s="48">
        <f>IF($G32&lt;&gt;"",RANK(O32,O$4:O$204),"")</f>
      </c>
      <c r="G32" s="56"/>
      <c r="H32" s="56"/>
      <c r="I32" s="52"/>
      <c r="J32" s="50"/>
      <c r="K32" s="54"/>
      <c r="L32" s="55">
        <f>IF(AND($G32&lt;&gt;"",ISNUMBER(J32)),IF(MATCH(M32,M:M,0)&lt;ROW(M32),"NC",IF(N32&lt;=O$2,(O$2*4)-N32+1,O$2*2)),"")</f>
      </c>
      <c r="M32" s="45">
        <f>CONCATENATE(G32,H32)</f>
      </c>
      <c r="N32" s="46">
        <f>IF($G32&lt;&gt;"",IF(MATCH(M32,M:M,0)&lt;ROW(M32),N31,N31+1),"")</f>
      </c>
      <c r="O32" s="47">
        <f>IF(J32&lt;&gt;"",IF(ISNUMBER(J32),100000-(J32*1000)-K32,-1000000),-9999999)</f>
        <v>-9999999</v>
      </c>
    </row>
    <row r="33" spans="2:15" ht="12.75">
      <c r="B33" s="48">
        <f>IF(OR($D33&lt;&gt;"",$G33&lt;&gt;""),B$3,"")</f>
      </c>
      <c r="C33" s="49">
        <f>IF(OR($D33&lt;&gt;"",$G33&lt;&gt;""),C$3,"")</f>
      </c>
      <c r="D33" s="50"/>
      <c r="E33" s="51">
        <f>IF($D33&lt;&gt;"",E$3,"")</f>
      </c>
      <c r="F33" s="48">
        <f>IF($G33&lt;&gt;"",RANK(O33,O$4:O$204),"")</f>
      </c>
      <c r="G33" s="56"/>
      <c r="H33" s="56"/>
      <c r="I33" s="52"/>
      <c r="J33" s="50"/>
      <c r="K33" s="54"/>
      <c r="L33" s="55">
        <f>IF(AND($G33&lt;&gt;"",ISNUMBER(J33)),IF(MATCH(M33,M:M,0)&lt;ROW(M33),"NC",IF(N33&lt;=O$2,(O$2*4)-N33+1,O$2*2)),"")</f>
      </c>
      <c r="M33" s="45">
        <f>CONCATENATE(G33,H33)</f>
      </c>
      <c r="N33" s="46">
        <f>IF($G33&lt;&gt;"",IF(MATCH(M33,M:M,0)&lt;ROW(M33),N32,N32+1),"")</f>
      </c>
      <c r="O33" s="47">
        <f>IF(J33&lt;&gt;"",IF(ISNUMBER(J33),100000-(J33*1000)-K33,-1000000),-9999999)</f>
        <v>-9999999</v>
      </c>
    </row>
    <row r="34" spans="2:15" ht="12.75">
      <c r="B34" s="48">
        <f>IF(OR($D34&lt;&gt;"",$G34&lt;&gt;""),B$3,"")</f>
      </c>
      <c r="C34" s="49">
        <f>IF(OR($D34&lt;&gt;"",$G34&lt;&gt;""),C$3,"")</f>
      </c>
      <c r="D34" s="50"/>
      <c r="E34" s="51">
        <f>IF($D34&lt;&gt;"",E$3,"")</f>
      </c>
      <c r="F34" s="48">
        <f>IF($G34&lt;&gt;"",RANK(O34,O$4:O$204),"")</f>
      </c>
      <c r="G34" s="52"/>
      <c r="H34" s="53"/>
      <c r="I34" s="52"/>
      <c r="J34" s="50"/>
      <c r="K34" s="54"/>
      <c r="L34" s="55">
        <f>IF(AND($G34&lt;&gt;"",ISNUMBER(J34)),IF(MATCH(M34,M:M,0)&lt;ROW(M34),"NC",IF(N34&lt;=O$2,(O$2*4)-N34+1,O$2*2)),"")</f>
      </c>
      <c r="M34" s="45">
        <f>CONCATENATE(G34,H34)</f>
      </c>
      <c r="N34" s="46">
        <f>IF($G34&lt;&gt;"",IF(MATCH(M34,M:M,0)&lt;ROW(M34),N33,N33+1),"")</f>
      </c>
      <c r="O34" s="47">
        <f>IF(J34&lt;&gt;"",IF(ISNUMBER(J34),100000-(J34*1000)-K34,-1000000),-9999999)</f>
        <v>-9999999</v>
      </c>
    </row>
    <row r="35" spans="2:15" ht="12.75">
      <c r="B35" s="48">
        <f>IF(OR($D35&lt;&gt;"",$G35&lt;&gt;""),B$3,"")</f>
      </c>
      <c r="C35" s="49">
        <f>IF(OR($D35&lt;&gt;"",$G35&lt;&gt;""),C$3,"")</f>
      </c>
      <c r="D35" s="50"/>
      <c r="E35" s="51">
        <f>IF($D35&lt;&gt;"",E$3,"")</f>
      </c>
      <c r="F35" s="48">
        <f>IF($G35&lt;&gt;"",RANK(O35,O$4:O$204),"")</f>
      </c>
      <c r="G35" s="52"/>
      <c r="H35" s="53"/>
      <c r="I35" s="52"/>
      <c r="J35" s="50"/>
      <c r="K35" s="54"/>
      <c r="L35" s="55">
        <f>IF(AND($G35&lt;&gt;"",ISNUMBER(J35)),IF(MATCH(M35,M:M,0)&lt;ROW(M35),"NC",IF(N35&lt;=O$2,(O$2*4)-N35+1,O$2*2)),"")</f>
      </c>
      <c r="M35" s="45">
        <f>CONCATENATE(G35,H35)</f>
      </c>
      <c r="N35" s="46">
        <f>IF($G35&lt;&gt;"",IF(MATCH(M35,M:M,0)&lt;ROW(M35),N34,N34+1),"")</f>
      </c>
      <c r="O35" s="47">
        <f>IF(J35&lt;&gt;"",IF(ISNUMBER(J35),100000-(J35*1000)-K35,-1000000),-9999999)</f>
        <v>-9999999</v>
      </c>
    </row>
    <row r="36" spans="2:15" ht="12.75">
      <c r="B36" s="48">
        <f>IF(OR($D36&lt;&gt;"",$G36&lt;&gt;""),B$3,"")</f>
      </c>
      <c r="C36" s="49">
        <f>IF(OR($D36&lt;&gt;"",$G36&lt;&gt;""),C$3,"")</f>
      </c>
      <c r="D36" s="50"/>
      <c r="E36" s="51">
        <f>IF($D36&lt;&gt;"",E$3,"")</f>
      </c>
      <c r="F36" s="48">
        <f>IF($G36&lt;&gt;"",RANK(O36,O$4:O$204),"")</f>
      </c>
      <c r="G36" s="53"/>
      <c r="H36" s="53"/>
      <c r="I36" s="52"/>
      <c r="J36" s="50"/>
      <c r="K36" s="54"/>
      <c r="L36" s="55">
        <f>IF(AND($G36&lt;&gt;"",ISNUMBER(J36)),IF(MATCH(M36,M:M,0)&lt;ROW(M36),"NC",IF(N36&lt;=O$2,(O$2*4)-N36+1,O$2*2)),"")</f>
      </c>
      <c r="M36" s="45">
        <f>CONCATENATE(G36,H36)</f>
      </c>
      <c r="N36" s="46">
        <f>IF($G36&lt;&gt;"",IF(MATCH(M36,M:M,0)&lt;ROW(M36),N35,N35+1),"")</f>
      </c>
      <c r="O36" s="47">
        <f>IF(J36&lt;&gt;"",IF(ISNUMBER(J36),100000-(J36*1000)-K36,-1000000),-9999999)</f>
        <v>-9999999</v>
      </c>
    </row>
    <row r="37" spans="2:15" ht="12.75">
      <c r="B37" s="48">
        <f>IF(OR($D37&lt;&gt;"",$G37&lt;&gt;""),B$3,"")</f>
      </c>
      <c r="C37" s="49">
        <f>IF(OR($D37&lt;&gt;"",$G37&lt;&gt;""),C$3,"")</f>
      </c>
      <c r="D37" s="50"/>
      <c r="E37" s="51">
        <f>IF($D37&lt;&gt;"",E$3,"")</f>
      </c>
      <c r="F37" s="48">
        <f>IF($G37&lt;&gt;"",RANK(O37,O$4:O$204),"")</f>
      </c>
      <c r="G37" s="56"/>
      <c r="H37" s="56"/>
      <c r="I37" s="52"/>
      <c r="J37" s="50"/>
      <c r="K37" s="54"/>
      <c r="L37" s="55">
        <f>IF(AND($G37&lt;&gt;"",ISNUMBER(J37)),IF(MATCH(M37,M:M,0)&lt;ROW(M37),"NC",IF(N37&lt;=O$2,(O$2*4)-N37+1,O$2*2)),"")</f>
      </c>
      <c r="M37" s="45">
        <f>CONCATENATE(G37,H37)</f>
      </c>
      <c r="N37" s="46">
        <f>IF($G37&lt;&gt;"",IF(MATCH(M37,M:M,0)&lt;ROW(M37),N36,N36+1),"")</f>
      </c>
      <c r="O37" s="47">
        <f>IF(J37&lt;&gt;"",IF(ISNUMBER(J37),100000-(J37*1000)-K37,-1000000),-9999999)</f>
        <v>-9999999</v>
      </c>
    </row>
    <row r="38" spans="2:15" ht="12.75">
      <c r="B38" s="48">
        <f>IF(OR($D38&lt;&gt;"",$G38&lt;&gt;""),B$3,"")</f>
      </c>
      <c r="C38" s="49">
        <f>IF(OR($D38&lt;&gt;"",$G38&lt;&gt;""),C$3,"")</f>
      </c>
      <c r="D38" s="50"/>
      <c r="E38" s="51">
        <f>IF($D38&lt;&gt;"",E$3,"")</f>
      </c>
      <c r="F38" s="48">
        <f>IF($G38&lt;&gt;"",RANK(O38,O$4:O$204),"")</f>
      </c>
      <c r="G38" s="52"/>
      <c r="H38" s="53"/>
      <c r="I38" s="52"/>
      <c r="J38" s="50"/>
      <c r="K38" s="54"/>
      <c r="L38" s="55">
        <f>IF(AND($G38&lt;&gt;"",ISNUMBER(J38)),IF(MATCH(M38,M:M,0)&lt;ROW(M38),"NC",IF(N38&lt;=O$2,(O$2*4)-N38+1,O$2*2)),"")</f>
      </c>
      <c r="M38" s="45">
        <f>CONCATENATE(G38,H38)</f>
      </c>
      <c r="N38" s="46">
        <f>IF($G38&lt;&gt;"",IF(MATCH(M38,M:M,0)&lt;ROW(M38),N37,N37+1),"")</f>
      </c>
      <c r="O38" s="47">
        <f>IF(J38&lt;&gt;"",IF(ISNUMBER(J38),100000-(J38*1000)-K38,-1000000),-9999999)</f>
        <v>-9999999</v>
      </c>
    </row>
    <row r="39" spans="2:15" ht="12.75">
      <c r="B39" s="48">
        <f>IF(OR($D39&lt;&gt;"",$G39&lt;&gt;""),B$3,"")</f>
      </c>
      <c r="C39" s="49">
        <f>IF(OR($D39&lt;&gt;"",$G39&lt;&gt;""),C$3,"")</f>
      </c>
      <c r="D39" s="50"/>
      <c r="E39" s="51">
        <f>IF($D39&lt;&gt;"",E$3,"")</f>
      </c>
      <c r="F39" s="48">
        <f>IF($G39&lt;&gt;"",RANK(O39,O$4:O$204),"")</f>
      </c>
      <c r="G39" s="56"/>
      <c r="H39" s="56"/>
      <c r="I39" s="52"/>
      <c r="J39" s="50"/>
      <c r="K39" s="54"/>
      <c r="L39" s="55">
        <f>IF(AND($G39&lt;&gt;"",ISNUMBER(J39)),IF(MATCH(M39,M:M,0)&lt;ROW(M39),"NC",IF(N39&lt;=O$2,(O$2*4)-N39+1,O$2*2)),"")</f>
      </c>
      <c r="M39" s="45">
        <f>CONCATENATE(G39,H39)</f>
      </c>
      <c r="N39" s="46">
        <f>IF($G39&lt;&gt;"",IF(MATCH(M39,M:M,0)&lt;ROW(M39),N38,N38+1),"")</f>
      </c>
      <c r="O39" s="47">
        <f>IF(J39&lt;&gt;"",IF(ISNUMBER(J39),100000-(J39*1000)-K39,-1000000),-9999999)</f>
        <v>-9999999</v>
      </c>
    </row>
    <row r="40" spans="2:15" ht="12.75">
      <c r="B40" s="48">
        <f>IF(OR($D40&lt;&gt;"",$G40&lt;&gt;""),B$3,"")</f>
      </c>
      <c r="C40" s="49">
        <f>IF(OR($D40&lt;&gt;"",$G40&lt;&gt;""),C$3,"")</f>
      </c>
      <c r="D40" s="50"/>
      <c r="E40" s="51">
        <f>IF($D40&lt;&gt;"",E$3,"")</f>
      </c>
      <c r="F40" s="48">
        <f>IF($G40&lt;&gt;"",RANK(O40,O$4:O$204),"")</f>
      </c>
      <c r="G40" s="56"/>
      <c r="H40" s="56"/>
      <c r="I40" s="52"/>
      <c r="J40" s="50"/>
      <c r="K40" s="54"/>
      <c r="L40" s="55">
        <f>IF(AND($G40&lt;&gt;"",ISNUMBER(J40)),IF(MATCH(M40,M:M,0)&lt;ROW(M40),"NC",IF(N40&lt;=O$2,(O$2*4)-N40+1,O$2*2)),"")</f>
      </c>
      <c r="M40" s="45">
        <f>CONCATENATE(G40,H40)</f>
      </c>
      <c r="N40" s="46">
        <f>IF($G40&lt;&gt;"",IF(MATCH(M40,M:M,0)&lt;ROW(M40),N39,N39+1),"")</f>
      </c>
      <c r="O40" s="47">
        <f>IF(J40&lt;&gt;"",IF(ISNUMBER(J40),100000-(J40*1000)-K40,-1000000),-9999999)</f>
        <v>-9999999</v>
      </c>
    </row>
    <row r="41" spans="2:15" ht="12.75">
      <c r="B41" s="48">
        <f>IF(OR($D41&lt;&gt;"",$G41&lt;&gt;""),B$3,"")</f>
      </c>
      <c r="C41" s="49">
        <f>IF(OR($D41&lt;&gt;"",$G41&lt;&gt;""),C$3,"")</f>
      </c>
      <c r="D41" s="50"/>
      <c r="E41" s="51">
        <f>IF($D41&lt;&gt;"",E$3,"")</f>
      </c>
      <c r="F41" s="48">
        <f>IF($G41&lt;&gt;"",RANK(O41,O$4:O$204),"")</f>
      </c>
      <c r="G41" s="56"/>
      <c r="H41" s="56"/>
      <c r="I41" s="52"/>
      <c r="J41" s="50"/>
      <c r="K41" s="54"/>
      <c r="L41" s="55">
        <f>IF(AND($G41&lt;&gt;"",ISNUMBER(J41)),IF(MATCH(M41,M:M,0)&lt;ROW(M41),"NC",IF(N41&lt;=O$2,(O$2*4)-N41+1,O$2*2)),"")</f>
      </c>
      <c r="M41" s="45">
        <f>CONCATENATE(G41,H41)</f>
      </c>
      <c r="N41" s="46">
        <f>IF($G41&lt;&gt;"",IF(MATCH(M41,M:M,0)&lt;ROW(M41),N40,N40+1),"")</f>
      </c>
      <c r="O41" s="47">
        <f>IF(J41&lt;&gt;"",IF(ISNUMBER(J41),100000-(J41*1000)-K41,-1000000),-9999999)</f>
        <v>-9999999</v>
      </c>
    </row>
    <row r="42" spans="2:15" ht="12.75">
      <c r="B42" s="48">
        <f>IF(OR($D42&lt;&gt;"",$G42&lt;&gt;""),B$3,"")</f>
      </c>
      <c r="C42" s="49">
        <f>IF(OR($D42&lt;&gt;"",$G42&lt;&gt;""),C$3,"")</f>
      </c>
      <c r="D42" s="50"/>
      <c r="E42" s="51">
        <f>IF($D42&lt;&gt;"",E$3,"")</f>
      </c>
      <c r="F42" s="48">
        <f>IF($G42&lt;&gt;"",RANK(O42,O$4:O$204),"")</f>
      </c>
      <c r="G42" s="56"/>
      <c r="H42" s="56"/>
      <c r="I42" s="52"/>
      <c r="J42" s="50"/>
      <c r="K42" s="54"/>
      <c r="L42" s="55">
        <f>IF(AND($G42&lt;&gt;"",ISNUMBER(J42)),IF(MATCH(M42,M:M,0)&lt;ROW(M42),"NC",IF(N42&lt;=O$2,(O$2*4)-N42+1,O$2*2)),"")</f>
      </c>
      <c r="M42" s="45">
        <f>CONCATENATE(G42,H42)</f>
      </c>
      <c r="N42" s="46">
        <f>IF($G42&lt;&gt;"",IF(MATCH(M42,M:M,0)&lt;ROW(M42),N41,N41+1),"")</f>
      </c>
      <c r="O42" s="47">
        <f>IF(J42&lt;&gt;"",IF(ISNUMBER(J42),100000-(J42*1000)-K42,-1000000),-9999999)</f>
        <v>-9999999</v>
      </c>
    </row>
    <row r="43" spans="2:15" ht="12.75">
      <c r="B43" s="48">
        <f>IF(OR($D43&lt;&gt;"",$G43&lt;&gt;""),B$3,"")</f>
      </c>
      <c r="C43" s="49">
        <f>IF(OR($D43&lt;&gt;"",$G43&lt;&gt;""),C$3,"")</f>
      </c>
      <c r="D43" s="50"/>
      <c r="E43" s="51">
        <f>IF($D43&lt;&gt;"",E$3,"")</f>
      </c>
      <c r="F43" s="48">
        <f>IF($G43&lt;&gt;"",RANK(O43,O$4:O$204),"")</f>
      </c>
      <c r="G43" s="56"/>
      <c r="H43" s="56"/>
      <c r="I43" s="52"/>
      <c r="J43" s="50"/>
      <c r="K43" s="54"/>
      <c r="L43" s="55">
        <f>IF(AND($G43&lt;&gt;"",ISNUMBER(J43)),IF(MATCH(M43,M:M,0)&lt;ROW(M43),"NC",IF(N43&lt;=O$2,(O$2*4)-N43+1,O$2*2)),"")</f>
      </c>
      <c r="M43" s="45">
        <f>CONCATENATE(G43,H43)</f>
      </c>
      <c r="N43" s="46">
        <f>IF($G43&lt;&gt;"",IF(MATCH(M43,M:M,0)&lt;ROW(M43),N42,N42+1),"")</f>
      </c>
      <c r="O43" s="47">
        <f>IF(J43&lt;&gt;"",IF(ISNUMBER(J43),100000-(J43*1000)-K43,-1000000),-9999999)</f>
        <v>-9999999</v>
      </c>
    </row>
    <row r="44" spans="2:15" ht="12.75">
      <c r="B44" s="48">
        <f>IF(OR($D44&lt;&gt;"",$G44&lt;&gt;""),B$3,"")</f>
      </c>
      <c r="C44" s="49">
        <f>IF(OR($D44&lt;&gt;"",$G44&lt;&gt;""),C$3,"")</f>
      </c>
      <c r="D44" s="50"/>
      <c r="E44" s="51">
        <f>IF($D44&lt;&gt;"",E$3,"")</f>
      </c>
      <c r="F44" s="48">
        <f>IF($G44&lt;&gt;"",RANK(O44,O$4:O$204),"")</f>
      </c>
      <c r="G44" s="56"/>
      <c r="H44" s="56"/>
      <c r="I44" s="52"/>
      <c r="J44" s="50"/>
      <c r="K44" s="54"/>
      <c r="L44" s="55">
        <f>IF(AND($G44&lt;&gt;"",ISNUMBER(J44)),IF(MATCH(M44,M:M,0)&lt;ROW(M44),"NC",IF(N44&lt;=O$2,(O$2*4)-N44+1,O$2*2)),"")</f>
      </c>
      <c r="M44" s="45">
        <f>CONCATENATE(G44,H44)</f>
      </c>
      <c r="N44" s="46">
        <f>IF($G44&lt;&gt;"",IF(MATCH(M44,M:M,0)&lt;ROW(M44),N43,N43+1),"")</f>
      </c>
      <c r="O44" s="47">
        <f>IF(J44&lt;&gt;"",IF(ISNUMBER(J44),100000-(J44*1000)-K44,-1000000),-9999999)</f>
        <v>-9999999</v>
      </c>
    </row>
    <row r="45" spans="2:15" ht="12.75">
      <c r="B45" s="48">
        <f>IF(OR($D45&lt;&gt;"",$G45&lt;&gt;""),B$3,"")</f>
      </c>
      <c r="C45" s="49">
        <f>IF(OR($D45&lt;&gt;"",$G45&lt;&gt;""),C$3,"")</f>
      </c>
      <c r="D45" s="50"/>
      <c r="E45" s="51">
        <f>IF($D45&lt;&gt;"",E$3,"")</f>
      </c>
      <c r="F45" s="48">
        <f>IF($G45&lt;&gt;"",RANK(O45,O$4:O$204),"")</f>
      </c>
      <c r="G45" s="56"/>
      <c r="H45" s="56"/>
      <c r="I45" s="52"/>
      <c r="J45" s="50"/>
      <c r="K45" s="54"/>
      <c r="L45" s="55">
        <f>IF(AND($G45&lt;&gt;"",ISNUMBER(J45)),IF(MATCH(M45,M:M,0)&lt;ROW(M45),"NC",IF(N45&lt;=O$2,(O$2*4)-N45+1,O$2*2)),"")</f>
      </c>
      <c r="M45" s="45">
        <f>CONCATENATE(G45,H45)</f>
      </c>
      <c r="N45" s="46">
        <f>IF($G45&lt;&gt;"",IF(MATCH(M45,M:M,0)&lt;ROW(M45),N44,N44+1),"")</f>
      </c>
      <c r="O45" s="47">
        <f>IF(J45&lt;&gt;"",IF(ISNUMBER(J45),100000-(J45*1000)-K45,-1000000),-9999999)</f>
        <v>-9999999</v>
      </c>
    </row>
    <row r="46" spans="2:15" ht="12.75">
      <c r="B46" s="48">
        <f>IF(OR($D46&lt;&gt;"",$G46&lt;&gt;""),B$3,"")</f>
      </c>
      <c r="C46" s="49">
        <f>IF(OR($D46&lt;&gt;"",$G46&lt;&gt;""),C$3,"")</f>
      </c>
      <c r="D46" s="50"/>
      <c r="E46" s="51">
        <f>IF($D46&lt;&gt;"",E$3,"")</f>
      </c>
      <c r="F46" s="48">
        <f>IF($G46&lt;&gt;"",RANK(O46,O$4:O$204),"")</f>
      </c>
      <c r="G46" s="56"/>
      <c r="H46" s="56"/>
      <c r="I46" s="52"/>
      <c r="J46" s="50"/>
      <c r="K46" s="54"/>
      <c r="L46" s="55">
        <f>IF(AND($G46&lt;&gt;"",ISNUMBER(J46)),IF(MATCH(M46,M:M,0)&lt;ROW(M46),"NC",IF(N46&lt;=O$2,(O$2*4)-N46+1,O$2*2)),"")</f>
      </c>
      <c r="M46" s="45">
        <f>CONCATENATE(G46,H46)</f>
      </c>
      <c r="N46" s="46">
        <f>IF($G46&lt;&gt;"",IF(MATCH(M46,M:M,0)&lt;ROW(M46),N45,N45+1),"")</f>
      </c>
      <c r="O46" s="47">
        <f>IF(J46&lt;&gt;"",IF(ISNUMBER(J46),100000-(J46*1000)-K46,-1000000),-9999999)</f>
        <v>-9999999</v>
      </c>
    </row>
    <row r="47" spans="2:15" ht="12.75">
      <c r="B47" s="48">
        <f>IF(OR($D47&lt;&gt;"",$G47&lt;&gt;""),B$3,"")</f>
      </c>
      <c r="C47" s="49">
        <f>IF(OR($D47&lt;&gt;"",$G47&lt;&gt;""),C$3,"")</f>
      </c>
      <c r="D47" s="50"/>
      <c r="E47" s="51">
        <f>IF($D47&lt;&gt;"",E$3,"")</f>
      </c>
      <c r="F47" s="48">
        <f>IF($G47&lt;&gt;"",RANK(O47,O$4:O$204),"")</f>
      </c>
      <c r="G47" s="56"/>
      <c r="H47" s="56"/>
      <c r="I47" s="52"/>
      <c r="J47" s="50"/>
      <c r="K47" s="54"/>
      <c r="L47" s="55">
        <f>IF(AND($G47&lt;&gt;"",ISNUMBER(J47)),IF(MATCH(M47,M:M,0)&lt;ROW(M47),"NC",IF(N47&lt;=O$2,(O$2*4)-N47+1,O$2*2)),"")</f>
      </c>
      <c r="M47" s="45">
        <f>CONCATENATE(G47,H47)</f>
      </c>
      <c r="N47" s="46">
        <f>IF($G47&lt;&gt;"",IF(MATCH(M47,M:M,0)&lt;ROW(M47),N46,N46+1),"")</f>
      </c>
      <c r="O47" s="47">
        <f>IF(J47&lt;&gt;"",IF(ISNUMBER(J47),100000-(J47*1000)-K47,-1000000),-9999999)</f>
        <v>-9999999</v>
      </c>
    </row>
    <row r="48" spans="2:15" ht="12.75">
      <c r="B48" s="48">
        <f>IF(OR($D48&lt;&gt;"",$G48&lt;&gt;""),B$3,"")</f>
      </c>
      <c r="C48" s="49">
        <f>IF(OR($D48&lt;&gt;"",$G48&lt;&gt;""),C$3,"")</f>
      </c>
      <c r="D48" s="50"/>
      <c r="E48" s="51">
        <f>IF($D48&lt;&gt;"",E$3,"")</f>
      </c>
      <c r="F48" s="48">
        <f>IF($G48&lt;&gt;"",RANK(O48,O$4:O$204),"")</f>
      </c>
      <c r="G48" s="56"/>
      <c r="H48" s="56"/>
      <c r="I48" s="52"/>
      <c r="J48" s="50"/>
      <c r="K48" s="54"/>
      <c r="L48" s="55">
        <f>IF(AND($G48&lt;&gt;"",ISNUMBER(J48)),IF(MATCH(M48,M:M,0)&lt;ROW(M48),"NC",IF(N48&lt;=O$2,(O$2*4)-N48+1,O$2*2)),"")</f>
      </c>
      <c r="M48" s="45">
        <f>CONCATENATE(G48,H48)</f>
      </c>
      <c r="N48" s="46">
        <f>IF($G48&lt;&gt;"",IF(MATCH(M48,M:M,0)&lt;ROW(M48),N47,N47+1),"")</f>
      </c>
      <c r="O48" s="47">
        <f>IF(J48&lt;&gt;"",IF(ISNUMBER(J48),100000-(J48*1000)-K48,-1000000),-9999999)</f>
        <v>-9999999</v>
      </c>
    </row>
    <row r="49" spans="2:15" ht="12.75">
      <c r="B49" s="48">
        <f>IF(OR($D49&lt;&gt;"",$G49&lt;&gt;""),B$3,"")</f>
      </c>
      <c r="C49" s="49">
        <f>IF(OR($D49&lt;&gt;"",$G49&lt;&gt;""),C$3,"")</f>
      </c>
      <c r="D49" s="50"/>
      <c r="E49" s="51">
        <f>IF($D49&lt;&gt;"",E$3,"")</f>
      </c>
      <c r="F49" s="48">
        <f>IF($G49&lt;&gt;"",RANK(O49,O$4:O$204),"")</f>
      </c>
      <c r="G49" s="56"/>
      <c r="H49" s="56"/>
      <c r="I49" s="52"/>
      <c r="J49" s="50"/>
      <c r="K49" s="54"/>
      <c r="L49" s="55">
        <f>IF(AND($G49&lt;&gt;"",ISNUMBER(J49)),IF(MATCH(M49,M:M,0)&lt;ROW(M49),"NC",IF(N49&lt;=O$2,(O$2*4)-N49+1,O$2*2)),"")</f>
      </c>
      <c r="M49" s="45">
        <f>CONCATENATE(G49,H49)</f>
      </c>
      <c r="N49" s="46">
        <f>IF($G49&lt;&gt;"",IF(MATCH(M49,M:M,0)&lt;ROW(M49),N48,N48+1),"")</f>
      </c>
      <c r="O49" s="47">
        <f>IF(J49&lt;&gt;"",IF(ISNUMBER(J49),100000-(J49*1000)-K49,-1000000),-9999999)</f>
        <v>-9999999</v>
      </c>
    </row>
    <row r="50" spans="2:15" ht="12.75">
      <c r="B50" s="48">
        <f>IF(OR($D50&lt;&gt;"",$G50&lt;&gt;""),B$3,"")</f>
      </c>
      <c r="C50" s="49">
        <f>IF(OR($D50&lt;&gt;"",$G50&lt;&gt;""),C$3,"")</f>
      </c>
      <c r="D50" s="50"/>
      <c r="E50" s="51">
        <f>IF($D50&lt;&gt;"",E$3,"")</f>
      </c>
      <c r="F50" s="48">
        <f>IF($G50&lt;&gt;"",RANK(O50,O$4:O$204),"")</f>
      </c>
      <c r="G50" s="56"/>
      <c r="H50" s="56"/>
      <c r="I50" s="52"/>
      <c r="J50" s="50"/>
      <c r="K50" s="54"/>
      <c r="L50" s="55">
        <f>IF(AND($G50&lt;&gt;"",ISNUMBER(J50)),IF(MATCH(M50,M:M,0)&lt;ROW(M50),"NC",IF(N50&lt;=O$2,(O$2*4)-N50+1,O$2*2)),"")</f>
      </c>
      <c r="M50" s="45">
        <f>CONCATENATE(G50,H50)</f>
      </c>
      <c r="N50" s="46">
        <f>IF($G50&lt;&gt;"",IF(MATCH(M50,M:M,0)&lt;ROW(M50),N49,N49+1),"")</f>
      </c>
      <c r="O50" s="47">
        <f>IF(J50&lt;&gt;"",IF(ISNUMBER(J50),100000-(J50*1000)-K50,-1000000),-9999999)</f>
        <v>-9999999</v>
      </c>
    </row>
    <row r="51" spans="2:15" ht="12.75">
      <c r="B51" s="48">
        <f>IF(OR($D51&lt;&gt;"",$G51&lt;&gt;""),B$3,"")</f>
      </c>
      <c r="C51" s="49">
        <f>IF(OR($D51&lt;&gt;"",$G51&lt;&gt;""),C$3,"")</f>
      </c>
      <c r="D51" s="50"/>
      <c r="E51" s="51">
        <f>IF($D51&lt;&gt;"",E$3,"")</f>
      </c>
      <c r="F51" s="48">
        <f>IF($G51&lt;&gt;"",RANK(O51,O$4:O$204),"")</f>
      </c>
      <c r="G51" s="56"/>
      <c r="H51" s="56"/>
      <c r="I51" s="52"/>
      <c r="J51" s="50"/>
      <c r="K51" s="54"/>
      <c r="L51" s="55">
        <f>IF(AND($G51&lt;&gt;"",ISNUMBER(J51)),IF(MATCH(M51,M:M,0)&lt;ROW(M51),"NC",IF(N51&lt;=O$2,(O$2*4)-N51+1,O$2*2)),"")</f>
      </c>
      <c r="M51" s="45">
        <f>CONCATENATE(G51,H51)</f>
      </c>
      <c r="N51" s="46">
        <f>IF($G51&lt;&gt;"",IF(MATCH(M51,M:M,0)&lt;ROW(M51),N50,N50+1),"")</f>
      </c>
      <c r="O51" s="47">
        <f>IF(J51&lt;&gt;"",IF(ISNUMBER(J51),100000-(J51*1000)-K51,-1000000),-9999999)</f>
        <v>-9999999</v>
      </c>
    </row>
    <row r="52" spans="2:15" ht="12.75">
      <c r="B52" s="48">
        <f>IF(OR($D52&lt;&gt;"",$G52&lt;&gt;""),B$3,"")</f>
      </c>
      <c r="C52" s="49">
        <f>IF(OR($D52&lt;&gt;"",$G52&lt;&gt;""),C$3,"")</f>
      </c>
      <c r="D52" s="50"/>
      <c r="E52" s="51">
        <f>IF($D52&lt;&gt;"",E$3,"")</f>
      </c>
      <c r="F52" s="48">
        <f>IF($G52&lt;&gt;"",RANK(O52,O$4:O$204),"")</f>
      </c>
      <c r="G52" s="56"/>
      <c r="H52" s="56"/>
      <c r="I52" s="52"/>
      <c r="J52" s="50"/>
      <c r="K52" s="54"/>
      <c r="L52" s="55">
        <f>IF(AND($G52&lt;&gt;"",ISNUMBER(J52)),IF(MATCH(M52,M:M,0)&lt;ROW(M52),"NC",IF(N52&lt;=O$2,(O$2*4)-N52+1,O$2*2)),"")</f>
      </c>
      <c r="M52" s="45">
        <f>CONCATENATE(G52,H52)</f>
      </c>
      <c r="N52" s="46">
        <f>IF($G52&lt;&gt;"",IF(MATCH(M52,M:M,0)&lt;ROW(M52),N51,N51+1),"")</f>
      </c>
      <c r="O52" s="47">
        <f>IF(J52&lt;&gt;"",IF(ISNUMBER(J52),100000-(J52*1000)-K52,-1000000),-9999999)</f>
        <v>-9999999</v>
      </c>
    </row>
    <row r="53" spans="2:15" ht="12.75">
      <c r="B53" s="48">
        <f>IF(OR($D53&lt;&gt;"",$G53&lt;&gt;""),B$3,"")</f>
      </c>
      <c r="C53" s="49">
        <f>IF(OR($D53&lt;&gt;"",$G53&lt;&gt;""),C$3,"")</f>
      </c>
      <c r="D53" s="50"/>
      <c r="E53" s="51">
        <f>IF($D53&lt;&gt;"",E$3,"")</f>
      </c>
      <c r="F53" s="48">
        <f>IF($G53&lt;&gt;"",RANK(O53,O$4:O$204),"")</f>
      </c>
      <c r="G53" s="56"/>
      <c r="H53" s="56"/>
      <c r="I53" s="52"/>
      <c r="J53" s="50"/>
      <c r="K53" s="54"/>
      <c r="L53" s="55">
        <f>IF(AND($G53&lt;&gt;"",ISNUMBER(J53)),IF(MATCH(M53,M:M,0)&lt;ROW(M53),"NC",IF(N53&lt;=O$2,(O$2*4)-N53+1,O$2*2)),"")</f>
      </c>
      <c r="M53" s="45">
        <f>CONCATENATE(G53,H53)</f>
      </c>
      <c r="N53" s="46">
        <f>IF($G53&lt;&gt;"",IF(MATCH(M53,M:M,0)&lt;ROW(M53),N52,N52+1),"")</f>
      </c>
      <c r="O53" s="47">
        <f>IF(J53&lt;&gt;"",IF(ISNUMBER(J53),100000-(J53*1000)-K53,-1000000),-9999999)</f>
        <v>-9999999</v>
      </c>
    </row>
    <row r="54" spans="2:15" ht="12.75">
      <c r="B54" s="48">
        <f>IF(OR($D54&lt;&gt;"",$G54&lt;&gt;""),B$3,"")</f>
      </c>
      <c r="C54" s="49">
        <f>IF(OR($D54&lt;&gt;"",$G54&lt;&gt;""),C$3,"")</f>
      </c>
      <c r="D54" s="50"/>
      <c r="E54" s="51">
        <f>IF($D54&lt;&gt;"",E$3,"")</f>
      </c>
      <c r="F54" s="48">
        <f>IF($G54&lt;&gt;"",RANK(O54,O$4:O$204),"")</f>
      </c>
      <c r="G54" s="56"/>
      <c r="H54" s="56"/>
      <c r="I54" s="52"/>
      <c r="J54" s="50"/>
      <c r="K54" s="54"/>
      <c r="L54" s="55">
        <f>IF(AND($G54&lt;&gt;"",ISNUMBER(J54)),IF(MATCH(M54,M:M,0)&lt;ROW(M54),"NC",IF(N54&lt;=O$2,(O$2*4)-N54+1,O$2*2)),"")</f>
      </c>
      <c r="M54" s="45">
        <f>CONCATENATE(G54,H54)</f>
      </c>
      <c r="N54" s="46">
        <f>IF($G54&lt;&gt;"",IF(MATCH(M54,M:M,0)&lt;ROW(M54),N53,N53+1),"")</f>
      </c>
      <c r="O54" s="47">
        <f>IF(J54&lt;&gt;"",IF(ISNUMBER(J54),100000-(J54*1000)-K54,-1000000),-9999999)</f>
        <v>-9999999</v>
      </c>
    </row>
    <row r="55" spans="2:15" ht="12.75">
      <c r="B55" s="48">
        <f>IF(OR($D55&lt;&gt;"",$G55&lt;&gt;""),B$3,"")</f>
      </c>
      <c r="C55" s="49">
        <f>IF(OR($D55&lt;&gt;"",$G55&lt;&gt;""),C$3,"")</f>
      </c>
      <c r="D55" s="50"/>
      <c r="E55" s="51">
        <f>IF($D55&lt;&gt;"",E$3,"")</f>
      </c>
      <c r="F55" s="48">
        <f>IF($G55&lt;&gt;"",RANK(O55,O$4:O$204),"")</f>
      </c>
      <c r="G55" s="56"/>
      <c r="H55" s="56"/>
      <c r="I55" s="52"/>
      <c r="J55" s="50"/>
      <c r="K55" s="54"/>
      <c r="L55" s="55">
        <f>IF(AND($G55&lt;&gt;"",ISNUMBER(J55)),IF(MATCH(M55,M:M,0)&lt;ROW(M55),"NC",IF(N55&lt;=O$2,(O$2*4)-N55+1,O$2*2)),"")</f>
      </c>
      <c r="M55" s="45">
        <f>CONCATENATE(G55,H55)</f>
      </c>
      <c r="N55" s="46">
        <f>IF($G55&lt;&gt;"",IF(MATCH(M55,M:M,0)&lt;ROW(M55),N54,N54+1),"")</f>
      </c>
      <c r="O55" s="47">
        <f>IF(J55&lt;&gt;"",IF(ISNUMBER(J55),100000-(J55*1000)-K55,-1000000),-9999999)</f>
        <v>-9999999</v>
      </c>
    </row>
    <row r="56" spans="2:15" ht="12.75">
      <c r="B56" s="48">
        <f>IF(OR($D56&lt;&gt;"",$G56&lt;&gt;""),B$3,"")</f>
      </c>
      <c r="C56" s="49">
        <f>IF(OR($D56&lt;&gt;"",$G56&lt;&gt;""),C$3,"")</f>
      </c>
      <c r="D56" s="50"/>
      <c r="E56" s="51">
        <f>IF($D56&lt;&gt;"",E$3,"")</f>
      </c>
      <c r="F56" s="48">
        <f>IF($G56&lt;&gt;"",RANK(O56,O$4:O$204),"")</f>
      </c>
      <c r="G56" s="56"/>
      <c r="H56" s="56"/>
      <c r="I56" s="52"/>
      <c r="J56" s="50"/>
      <c r="K56" s="54"/>
      <c r="L56" s="55">
        <f>IF(AND($G56&lt;&gt;"",ISNUMBER(J56)),IF(MATCH(M56,M:M,0)&lt;ROW(M56),"NC",IF(N56&lt;=O$2,(O$2*4)-N56+1,O$2*2)),"")</f>
      </c>
      <c r="M56" s="45">
        <f>CONCATENATE(G56,H56)</f>
      </c>
      <c r="N56" s="46">
        <f>IF($G56&lt;&gt;"",IF(MATCH(M56,M:M,0)&lt;ROW(M56),N55,N55+1),"")</f>
      </c>
      <c r="O56" s="47">
        <f>IF(J56&lt;&gt;"",IF(ISNUMBER(J56),100000-(J56*1000)-K56,-1000000),-9999999)</f>
        <v>-9999999</v>
      </c>
    </row>
    <row r="57" spans="2:15" ht="12.75">
      <c r="B57" s="57">
        <f>IF(OR($D57&lt;&gt;"",$G57&lt;&gt;""),B$3,"")</f>
      </c>
      <c r="C57" s="58">
        <f>IF(OR($D57&lt;&gt;"",$G57&lt;&gt;""),C$3,"")</f>
      </c>
      <c r="D57" s="59"/>
      <c r="E57" s="60">
        <f>IF($D57&lt;&gt;"",E$3,"")</f>
      </c>
      <c r="F57" s="57">
        <f>IF($G57&lt;&gt;"",RANK(O57,O$4:O$204),"")</f>
      </c>
      <c r="G57" s="61"/>
      <c r="H57" s="61"/>
      <c r="I57" s="62"/>
      <c r="J57" s="59"/>
      <c r="K57" s="63"/>
      <c r="L57" s="64">
        <f>IF(AND($G57&lt;&gt;"",ISNUMBER(J57)),IF(MATCH(M57,M:M,0)&lt;ROW(M57),"NC",IF(N57&lt;=O$2,(O$2*4)-N57+1,O$2*2)),"")</f>
      </c>
      <c r="M57" s="45">
        <f>CONCATENATE(G57,H57)</f>
      </c>
      <c r="N57" s="46">
        <f>IF($G57&lt;&gt;"",IF(MATCH(M57,M:M,0)&lt;ROW(M57),N56,N56+1),"")</f>
      </c>
      <c r="O57" s="47">
        <f>IF(J57&lt;&gt;"",IF(ISNUMBER(J57),100000-(J57*1000)-K57,-1000000),-9999999)</f>
        <v>-9999999</v>
      </c>
    </row>
    <row r="58" spans="2:15" ht="12.75">
      <c r="B58" s="37">
        <f>IF(OR($D58&lt;&gt;"",$G58&lt;&gt;""),B$3,"")</f>
      </c>
      <c r="C58" s="38">
        <f>IF(OR($D58&lt;&gt;"",$G58&lt;&gt;""),C$3,"")</f>
      </c>
      <c r="D58" s="39"/>
      <c r="E58" s="40">
        <f>IF($D58&lt;&gt;"",E$3,"")</f>
      </c>
      <c r="F58" s="37">
        <f>IF($G58&lt;&gt;"",RANK(O58,O$4:O$204),"")</f>
      </c>
      <c r="G58" s="65"/>
      <c r="H58" s="65"/>
      <c r="I58" s="41"/>
      <c r="J58" s="39"/>
      <c r="K58" s="43"/>
      <c r="L58" s="44">
        <f>IF(AND($G58&lt;&gt;"",ISNUMBER(J58)),IF(MATCH(M58,M:M,0)&lt;ROW(M58),"NC",IF(N58&lt;=O$2,(O$2*4)-N58+1,O$2*2)),"")</f>
      </c>
      <c r="M58" s="45">
        <f>CONCATENATE(G58,H58)</f>
      </c>
      <c r="N58" s="46">
        <f>IF($G58&lt;&gt;"",IF(MATCH(M58,M:M,0)&lt;ROW(M58),N57,N57+1),"")</f>
      </c>
      <c r="O58" s="47">
        <f>IF(J58&lt;&gt;"",IF(ISNUMBER(J58),100000-(J58*1000)-K58,-1000000),-9999999)</f>
        <v>-9999999</v>
      </c>
    </row>
    <row r="59" spans="2:15" ht="12.75">
      <c r="B59" s="48">
        <f>IF(OR($D59&lt;&gt;"",$G59&lt;&gt;""),B$3,"")</f>
      </c>
      <c r="C59" s="49">
        <f>IF(OR($D59&lt;&gt;"",$G59&lt;&gt;""),C$3,"")</f>
      </c>
      <c r="D59" s="50"/>
      <c r="E59" s="51">
        <f>IF($D59&lt;&gt;"",E$3,"")</f>
      </c>
      <c r="F59" s="48">
        <f>IF($G59&lt;&gt;"",RANK(O59,O$4:O$204),"")</f>
      </c>
      <c r="G59" s="56"/>
      <c r="H59" s="56"/>
      <c r="I59" s="52"/>
      <c r="J59" s="50"/>
      <c r="K59" s="54"/>
      <c r="L59" s="55">
        <f>IF(AND($G59&lt;&gt;"",ISNUMBER(J59)),IF(MATCH(M59,M:M,0)&lt;ROW(M59),"NC",IF(N59&lt;=O$2,(O$2*4)-N59+1,O$2*2)),"")</f>
      </c>
      <c r="M59" s="45">
        <f>CONCATENATE(G59,H59)</f>
      </c>
      <c r="N59" s="46">
        <f>IF($G59&lt;&gt;"",IF(MATCH(M59,M:M,0)&lt;ROW(M59),N58,N58+1),"")</f>
      </c>
      <c r="O59" s="47">
        <f>IF(J59&lt;&gt;"",IF(ISNUMBER(J59),100000-(J59*1000)-K59,-1000000),-9999999)</f>
        <v>-9999999</v>
      </c>
    </row>
    <row r="60" spans="2:15" ht="12.75">
      <c r="B60" s="48">
        <f>IF(OR($D60&lt;&gt;"",$G60&lt;&gt;""),B$3,"")</f>
      </c>
      <c r="C60" s="49">
        <f>IF(OR($D60&lt;&gt;"",$G60&lt;&gt;""),C$3,"")</f>
      </c>
      <c r="D60" s="50"/>
      <c r="E60" s="51">
        <f>IF($D60&lt;&gt;"",E$3,"")</f>
      </c>
      <c r="F60" s="48">
        <f>IF($G60&lt;&gt;"",RANK(O60,O$4:O$204),"")</f>
      </c>
      <c r="G60" s="56"/>
      <c r="H60" s="56"/>
      <c r="I60" s="52"/>
      <c r="J60" s="50"/>
      <c r="K60" s="54"/>
      <c r="L60" s="55">
        <f>IF(AND($G60&lt;&gt;"",ISNUMBER(J60)),IF(MATCH(M60,M:M,0)&lt;ROW(M60),"NC",IF(N60&lt;=O$2,(O$2*4)-N60+1,O$2*2)),"")</f>
      </c>
      <c r="M60" s="45">
        <f>CONCATENATE(G60,H60)</f>
      </c>
      <c r="N60" s="46">
        <f>IF($G60&lt;&gt;"",IF(MATCH(M60,M:M,0)&lt;ROW(M60),N59,N59+1),"")</f>
      </c>
      <c r="O60" s="47">
        <f>IF(J60&lt;&gt;"",IF(ISNUMBER(J60),100000-(J60*1000)-K60,-1000000),-9999999)</f>
        <v>-9999999</v>
      </c>
    </row>
    <row r="61" spans="2:15" ht="12.75">
      <c r="B61" s="48">
        <f>IF(OR($D61&lt;&gt;"",$G61&lt;&gt;""),B$3,"")</f>
      </c>
      <c r="C61" s="49">
        <f>IF(OR($D61&lt;&gt;"",$G61&lt;&gt;""),C$3,"")</f>
      </c>
      <c r="D61" s="50"/>
      <c r="E61" s="51">
        <f>IF($D61&lt;&gt;"",E$3,"")</f>
      </c>
      <c r="F61" s="48">
        <f>IF($G61&lt;&gt;"",RANK(O61,O$4:O$204),"")</f>
      </c>
      <c r="G61" s="56"/>
      <c r="H61" s="56"/>
      <c r="I61" s="52"/>
      <c r="J61" s="50"/>
      <c r="K61" s="54"/>
      <c r="L61" s="55">
        <f>IF(AND($G61&lt;&gt;"",ISNUMBER(J61)),IF(MATCH(M61,M:M,0)&lt;ROW(M61),"NC",IF(N61&lt;=O$2,(O$2*4)-N61+1,O$2*2)),"")</f>
      </c>
      <c r="M61" s="45">
        <f>CONCATENATE(G61,H61)</f>
      </c>
      <c r="N61" s="46">
        <f>IF($G61&lt;&gt;"",IF(MATCH(M61,M:M,0)&lt;ROW(M61),N60,N60+1),"")</f>
      </c>
      <c r="O61" s="47">
        <f>IF(J61&lt;&gt;"",IF(ISNUMBER(J61),100000-(J61*1000)-K61,-1000000),-9999999)</f>
        <v>-9999999</v>
      </c>
    </row>
    <row r="62" spans="2:15" ht="12.75">
      <c r="B62" s="48">
        <f>IF(OR($D62&lt;&gt;"",$G62&lt;&gt;""),B$3,"")</f>
      </c>
      <c r="C62" s="49">
        <f>IF(OR($D62&lt;&gt;"",$G62&lt;&gt;""),C$3,"")</f>
      </c>
      <c r="D62" s="50"/>
      <c r="E62" s="51">
        <f>IF($D62&lt;&gt;"",E$3,"")</f>
      </c>
      <c r="F62" s="48">
        <f>IF($G62&lt;&gt;"",RANK(O62,O$4:O$204),"")</f>
      </c>
      <c r="G62" s="56"/>
      <c r="H62" s="56"/>
      <c r="I62" s="52"/>
      <c r="J62" s="50"/>
      <c r="K62" s="54"/>
      <c r="L62" s="55">
        <f>IF(AND($G62&lt;&gt;"",ISNUMBER(J62)),IF(MATCH(M62,M:M,0)&lt;ROW(M62),"NC",IF(N62&lt;=O$2,(O$2*4)-N62+1,O$2*2)),"")</f>
      </c>
      <c r="M62" s="45">
        <f>CONCATENATE(G62,H62)</f>
      </c>
      <c r="N62" s="46">
        <f>IF($G62&lt;&gt;"",IF(MATCH(M62,M:M,0)&lt;ROW(M62),N61,N61+1),"")</f>
      </c>
      <c r="O62" s="47">
        <f>IF(J62&lt;&gt;"",IF(ISNUMBER(J62),100000-(J62*1000)-K62,-1000000),-9999999)</f>
        <v>-9999999</v>
      </c>
    </row>
    <row r="63" spans="2:15" ht="12.75">
      <c r="B63" s="48">
        <f>IF(OR($D63&lt;&gt;"",$G63&lt;&gt;""),B$3,"")</f>
      </c>
      <c r="C63" s="49">
        <f>IF(OR($D63&lt;&gt;"",$G63&lt;&gt;""),C$3,"")</f>
      </c>
      <c r="D63" s="50"/>
      <c r="E63" s="51">
        <f>IF($D63&lt;&gt;"",E$3,"")</f>
      </c>
      <c r="F63" s="48">
        <f>IF($G63&lt;&gt;"",RANK(O63,O$4:O$204),"")</f>
      </c>
      <c r="G63" s="56"/>
      <c r="H63" s="56"/>
      <c r="I63" s="52"/>
      <c r="J63" s="50"/>
      <c r="K63" s="54"/>
      <c r="L63" s="55">
        <f>IF(AND($G63&lt;&gt;"",ISNUMBER(J63)),IF(MATCH(M63,M:M,0)&lt;ROW(M63),"NC",IF(N63&lt;=O$2,(O$2*4)-N63+1,O$2*2)),"")</f>
      </c>
      <c r="M63" s="45">
        <f>CONCATENATE(G63,H63)</f>
      </c>
      <c r="N63" s="46">
        <f>IF($G63&lt;&gt;"",IF(MATCH(M63,M:M,0)&lt;ROW(M63),N62,N62+1),"")</f>
      </c>
      <c r="O63" s="47">
        <f>IF(J63&lt;&gt;"",IF(ISNUMBER(J63),100000-(J63*1000)-K63,-1000000),-9999999)</f>
        <v>-9999999</v>
      </c>
    </row>
    <row r="64" spans="2:15" ht="12.75">
      <c r="B64" s="48">
        <f>IF(OR($D64&lt;&gt;"",$G64&lt;&gt;""),B$3,"")</f>
      </c>
      <c r="C64" s="49">
        <f>IF(OR($D64&lt;&gt;"",$G64&lt;&gt;""),C$3,"")</f>
      </c>
      <c r="D64" s="50"/>
      <c r="E64" s="51">
        <f>IF($D64&lt;&gt;"",E$3,"")</f>
      </c>
      <c r="F64" s="48">
        <f>IF($G64&lt;&gt;"",RANK(O64,O$4:O$204),"")</f>
      </c>
      <c r="G64" s="56"/>
      <c r="H64" s="56"/>
      <c r="I64" s="52"/>
      <c r="J64" s="50"/>
      <c r="K64" s="54"/>
      <c r="L64" s="55">
        <f>IF(AND($G64&lt;&gt;"",ISNUMBER(J64)),IF(MATCH(M64,M:M,0)&lt;ROW(M64),"NC",IF(N64&lt;=O$2,(O$2*4)-N64+1,O$2*2)),"")</f>
      </c>
      <c r="M64" s="45">
        <f>CONCATENATE(G64,H64)</f>
      </c>
      <c r="N64" s="46">
        <f>IF($G64&lt;&gt;"",IF(MATCH(M64,M:M,0)&lt;ROW(M64),N63,N63+1),"")</f>
      </c>
      <c r="O64" s="47">
        <f>IF(J64&lt;&gt;"",IF(ISNUMBER(J64),100000-(J64*1000)-K64,-1000000),-9999999)</f>
        <v>-9999999</v>
      </c>
    </row>
    <row r="65" spans="2:15" ht="12.75">
      <c r="B65" s="48">
        <f>IF(OR($D65&lt;&gt;"",$G65&lt;&gt;""),B$3,"")</f>
      </c>
      <c r="C65" s="49">
        <f>IF(OR($D65&lt;&gt;"",$G65&lt;&gt;""),C$3,"")</f>
      </c>
      <c r="D65" s="50"/>
      <c r="E65" s="51">
        <f>IF($D65&lt;&gt;"",E$3,"")</f>
      </c>
      <c r="F65" s="48">
        <f>IF($G65&lt;&gt;"",RANK(O65,O$4:O$204),"")</f>
      </c>
      <c r="G65" s="56"/>
      <c r="H65" s="56"/>
      <c r="I65" s="52"/>
      <c r="J65" s="50"/>
      <c r="K65" s="54"/>
      <c r="L65" s="55">
        <f>IF(AND($G65&lt;&gt;"",ISNUMBER(J65)),IF(MATCH(M65,M:M,0)&lt;ROW(M65),"NC",IF(N65&lt;=O$2,(O$2*4)-N65+1,O$2*2)),"")</f>
      </c>
      <c r="M65" s="45">
        <f>CONCATENATE(G65,H65)</f>
      </c>
      <c r="N65" s="46">
        <f>IF($G65&lt;&gt;"",IF(MATCH(M65,M:M,0)&lt;ROW(M65),N64,N64+1),"")</f>
      </c>
      <c r="O65" s="47">
        <f>IF(J65&lt;&gt;"",IF(ISNUMBER(J65),100000-(J65*1000)-K65,-1000000),-9999999)</f>
        <v>-9999999</v>
      </c>
    </row>
    <row r="66" spans="2:15" ht="12.75">
      <c r="B66" s="48">
        <f>IF(OR($D66&lt;&gt;"",$G66&lt;&gt;""),B$3,"")</f>
      </c>
      <c r="C66" s="49">
        <f>IF(OR($D66&lt;&gt;"",$G66&lt;&gt;""),C$3,"")</f>
      </c>
      <c r="D66" s="50"/>
      <c r="E66" s="51">
        <f>IF($D66&lt;&gt;"",E$3,"")</f>
      </c>
      <c r="F66" s="48">
        <f>IF($G66&lt;&gt;"",RANK(O66,O$4:O$204),"")</f>
      </c>
      <c r="G66" s="56"/>
      <c r="H66" s="56"/>
      <c r="I66" s="52"/>
      <c r="J66" s="50"/>
      <c r="K66" s="54"/>
      <c r="L66" s="55">
        <f>IF(AND($G66&lt;&gt;"",ISNUMBER(J66)),IF(MATCH(M66,M:M,0)&lt;ROW(M66),"NC",IF(N66&lt;=O$2,(O$2*4)-N66+1,O$2*2)),"")</f>
      </c>
      <c r="M66" s="45">
        <f>CONCATENATE(G66,H66)</f>
      </c>
      <c r="N66" s="46">
        <f>IF($G66&lt;&gt;"",IF(MATCH(M66,M:M,0)&lt;ROW(M66),N65,N65+1),"")</f>
      </c>
      <c r="O66" s="47">
        <f>IF(J66&lt;&gt;"",IF(ISNUMBER(J66),100000-(J66*1000)-K66,-1000000),-9999999)</f>
        <v>-9999999</v>
      </c>
    </row>
    <row r="67" spans="2:15" ht="12.75">
      <c r="B67" s="48">
        <f>IF(OR($D67&lt;&gt;"",$G67&lt;&gt;""),B$3,"")</f>
      </c>
      <c r="C67" s="49">
        <f>IF(OR($D67&lt;&gt;"",$G67&lt;&gt;""),C$3,"")</f>
      </c>
      <c r="D67" s="50"/>
      <c r="E67" s="51">
        <f>IF($D67&lt;&gt;"",E$3,"")</f>
      </c>
      <c r="F67" s="48">
        <f>IF($G67&lt;&gt;"",RANK(O67,O$4:O$204),"")</f>
      </c>
      <c r="G67" s="56"/>
      <c r="H67" s="56"/>
      <c r="I67" s="52"/>
      <c r="J67" s="50"/>
      <c r="K67" s="54"/>
      <c r="L67" s="55">
        <f>IF(AND($G67&lt;&gt;"",ISNUMBER(J67)),IF(MATCH(M67,M:M,0)&lt;ROW(M67),"NC",IF(N67&lt;=O$2,(O$2*4)-N67+1,O$2*2)),"")</f>
      </c>
      <c r="M67" s="45">
        <f>CONCATENATE(G67,H67)</f>
      </c>
      <c r="N67" s="46">
        <f>IF($G67&lt;&gt;"",IF(MATCH(M67,M:M,0)&lt;ROW(M67),N66,N66+1),"")</f>
      </c>
      <c r="O67" s="47">
        <f>IF(J67&lt;&gt;"",IF(ISNUMBER(J67),100000-(J67*1000)-K67,-1000000),-9999999)</f>
        <v>-9999999</v>
      </c>
    </row>
    <row r="68" spans="2:15" ht="12.75">
      <c r="B68" s="48">
        <f>IF(OR($D68&lt;&gt;"",$G68&lt;&gt;""),B$3,"")</f>
      </c>
      <c r="C68" s="49">
        <f>IF(OR($D68&lt;&gt;"",$G68&lt;&gt;""),C$3,"")</f>
      </c>
      <c r="D68" s="50"/>
      <c r="E68" s="51">
        <f>IF($D68&lt;&gt;"",E$3,"")</f>
      </c>
      <c r="F68" s="48">
        <f>IF($G68&lt;&gt;"",RANK(O68,O$4:O$204),"")</f>
      </c>
      <c r="G68" s="56"/>
      <c r="H68" s="56"/>
      <c r="I68" s="52"/>
      <c r="J68" s="50"/>
      <c r="K68" s="54"/>
      <c r="L68" s="55">
        <f>IF(AND($G68&lt;&gt;"",ISNUMBER(J68)),IF(MATCH(M68,M:M,0)&lt;ROW(M68),"NC",IF(N68&lt;=O$2,(O$2*4)-N68+1,O$2*2)),"")</f>
      </c>
      <c r="M68" s="45">
        <f>CONCATENATE(G68,H68)</f>
      </c>
      <c r="N68" s="46">
        <f>IF($G68&lt;&gt;"",IF(MATCH(M68,M:M,0)&lt;ROW(M68),N67,N67+1),"")</f>
      </c>
      <c r="O68" s="47">
        <f>IF(J68&lt;&gt;"",IF(ISNUMBER(J68),100000-(J68*1000)-K68,-1000000),-9999999)</f>
        <v>-9999999</v>
      </c>
    </row>
    <row r="69" spans="2:15" ht="12.75">
      <c r="B69" s="48">
        <f>IF(OR($D69&lt;&gt;"",$G69&lt;&gt;""),B$3,"")</f>
      </c>
      <c r="C69" s="49">
        <f>IF(OR($D69&lt;&gt;"",$G69&lt;&gt;""),C$3,"")</f>
      </c>
      <c r="D69" s="50"/>
      <c r="E69" s="51">
        <f>IF($D69&lt;&gt;"",E$3,"")</f>
      </c>
      <c r="F69" s="48">
        <f>IF($G69&lt;&gt;"",RANK(O69,O$4:O$204),"")</f>
      </c>
      <c r="G69" s="56"/>
      <c r="H69" s="56"/>
      <c r="I69" s="52"/>
      <c r="J69" s="50"/>
      <c r="K69" s="54"/>
      <c r="L69" s="55">
        <f>IF(AND($G69&lt;&gt;"",ISNUMBER(J69)),IF(MATCH(M69,M:M,0)&lt;ROW(M69),"NC",IF(N69&lt;=O$2,(O$2*4)-N69+1,O$2*2)),"")</f>
      </c>
      <c r="M69" s="45">
        <f>CONCATENATE(G69,H69)</f>
      </c>
      <c r="N69" s="46">
        <f>IF($G69&lt;&gt;"",IF(MATCH(M69,M:M,0)&lt;ROW(M69),N68,N68+1),"")</f>
      </c>
      <c r="O69" s="47">
        <f>IF(J69&lt;&gt;"",IF(ISNUMBER(J69),100000-(J69*1000)-K69,-1000000),-9999999)</f>
        <v>-9999999</v>
      </c>
    </row>
    <row r="70" spans="2:15" ht="12.75">
      <c r="B70" s="48">
        <f>IF(OR($D70&lt;&gt;"",$G70&lt;&gt;""),B$3,"")</f>
      </c>
      <c r="C70" s="49">
        <f>IF(OR($D70&lt;&gt;"",$G70&lt;&gt;""),C$3,"")</f>
      </c>
      <c r="D70" s="50"/>
      <c r="E70" s="51">
        <f>IF($D70&lt;&gt;"",E$3,"")</f>
      </c>
      <c r="F70" s="48">
        <f>IF($G70&lt;&gt;"",RANK(O70,O$4:O$204),"")</f>
      </c>
      <c r="G70" s="56"/>
      <c r="H70" s="56"/>
      <c r="I70" s="52"/>
      <c r="J70" s="50"/>
      <c r="K70" s="54"/>
      <c r="L70" s="55">
        <f>IF(AND($G70&lt;&gt;"",ISNUMBER(J70)),IF(MATCH(M70,M:M,0)&lt;ROW(M70),"NC",IF(N70&lt;=O$2,(O$2*4)-N70+1,O$2*2)),"")</f>
      </c>
      <c r="M70" s="45">
        <f>CONCATENATE(G70,H70)</f>
      </c>
      <c r="N70" s="46">
        <f>IF($G70&lt;&gt;"",IF(MATCH(M70,M:M,0)&lt;ROW(M70),N69,N69+1),"")</f>
      </c>
      <c r="O70" s="47">
        <f>IF(J70&lt;&gt;"",IF(ISNUMBER(J70),100000-(J70*1000)-K70,-1000000),-9999999)</f>
        <v>-9999999</v>
      </c>
    </row>
    <row r="71" spans="2:15" ht="12.75">
      <c r="B71" s="48">
        <f>IF(OR($D71&lt;&gt;"",$G71&lt;&gt;""),B$3,"")</f>
      </c>
      <c r="C71" s="49">
        <f>IF(OR($D71&lt;&gt;"",$G71&lt;&gt;""),C$3,"")</f>
      </c>
      <c r="D71" s="50"/>
      <c r="E71" s="51">
        <f>IF($D71&lt;&gt;"",E$3,"")</f>
      </c>
      <c r="F71" s="48">
        <f>IF($G71&lt;&gt;"",RANK(O71,O$4:O$204),"")</f>
      </c>
      <c r="G71" s="56"/>
      <c r="H71" s="56"/>
      <c r="I71" s="52"/>
      <c r="J71" s="50"/>
      <c r="K71" s="54"/>
      <c r="L71" s="55">
        <f>IF(AND($G71&lt;&gt;"",ISNUMBER(J71)),IF(MATCH(M71,M:M,0)&lt;ROW(M71),"NC",IF(N71&lt;=O$2,(O$2*4)-N71+1,O$2*2)),"")</f>
      </c>
      <c r="M71" s="45">
        <f>CONCATENATE(G71,H71)</f>
      </c>
      <c r="N71" s="46">
        <f>IF($G71&lt;&gt;"",IF(MATCH(M71,M:M,0)&lt;ROW(M71),N70,N70+1),"")</f>
      </c>
      <c r="O71" s="47">
        <f>IF(J71&lt;&gt;"",IF(ISNUMBER(J71),100000-(J71*1000)-K71,-1000000),-9999999)</f>
        <v>-9999999</v>
      </c>
    </row>
    <row r="72" spans="2:15" ht="12.75">
      <c r="B72" s="48">
        <f>IF(OR($D72&lt;&gt;"",$G72&lt;&gt;""),B$3,"")</f>
      </c>
      <c r="C72" s="49">
        <f>IF(OR($D72&lt;&gt;"",$G72&lt;&gt;""),C$3,"")</f>
      </c>
      <c r="D72" s="50"/>
      <c r="E72" s="51">
        <f>IF($D72&lt;&gt;"",E$3,"")</f>
      </c>
      <c r="F72" s="48">
        <f>IF($G72&lt;&gt;"",RANK(O72,O$4:O$204),"")</f>
      </c>
      <c r="G72" s="56"/>
      <c r="H72" s="56"/>
      <c r="I72" s="52"/>
      <c r="J72" s="50"/>
      <c r="K72" s="54"/>
      <c r="L72" s="55">
        <f>IF(AND($G72&lt;&gt;"",ISNUMBER(J72)),IF(MATCH(M72,M:M,0)&lt;ROW(M72),"NC",IF(N72&lt;=O$2,(O$2*4)-N72+1,O$2*2)),"")</f>
      </c>
      <c r="M72" s="45">
        <f>CONCATENATE(G72,H72)</f>
      </c>
      <c r="N72" s="46">
        <f>IF($G72&lt;&gt;"",IF(MATCH(M72,M:M,0)&lt;ROW(M72),N71,N71+1),"")</f>
      </c>
      <c r="O72" s="47">
        <f>IF(J72&lt;&gt;"",IF(ISNUMBER(J72),100000-(J72*1000)-K72,-1000000),-9999999)</f>
        <v>-9999999</v>
      </c>
    </row>
    <row r="73" spans="2:15" ht="12.75">
      <c r="B73" s="48">
        <f>IF(OR($D73&lt;&gt;"",$G73&lt;&gt;""),B$3,"")</f>
      </c>
      <c r="C73" s="49">
        <f>IF(OR($D73&lt;&gt;"",$G73&lt;&gt;""),C$3,"")</f>
      </c>
      <c r="D73" s="50"/>
      <c r="E73" s="51">
        <f>IF($D73&lt;&gt;"",E$3,"")</f>
      </c>
      <c r="F73" s="48">
        <f>IF($G73&lt;&gt;"",RANK(O73,O$4:O$204),"")</f>
      </c>
      <c r="G73" s="56"/>
      <c r="H73" s="56"/>
      <c r="I73" s="52"/>
      <c r="J73" s="50"/>
      <c r="K73" s="54"/>
      <c r="L73" s="55">
        <f>IF(AND($G73&lt;&gt;"",ISNUMBER(J73)),IF(MATCH(M73,M:M,0)&lt;ROW(M73),"NC",IF(N73&lt;=O$2,(O$2*4)-N73+1,O$2*2)),"")</f>
      </c>
      <c r="M73" s="45">
        <f>CONCATENATE(G73,H73)</f>
      </c>
      <c r="N73" s="46">
        <f>IF($G73&lt;&gt;"",IF(MATCH(M73,M:M,0)&lt;ROW(M73),N72,N72+1),"")</f>
      </c>
      <c r="O73" s="47">
        <f>IF(J73&lt;&gt;"",IF(ISNUMBER(J73),100000-(J73*1000)-K73,-1000000),-9999999)</f>
        <v>-9999999</v>
      </c>
    </row>
    <row r="74" spans="2:15" ht="12.75">
      <c r="B74" s="48">
        <f>IF(OR($D74&lt;&gt;"",$G74&lt;&gt;""),B$3,"")</f>
      </c>
      <c r="C74" s="49">
        <f>IF(OR($D74&lt;&gt;"",$G74&lt;&gt;""),C$3,"")</f>
      </c>
      <c r="D74" s="50"/>
      <c r="E74" s="51">
        <f>IF($D74&lt;&gt;"",E$3,"")</f>
      </c>
      <c r="F74" s="48">
        <f>IF($G74&lt;&gt;"",RANK(O74,O$4:O$204),"")</f>
      </c>
      <c r="G74" s="56"/>
      <c r="H74" s="56"/>
      <c r="I74" s="52"/>
      <c r="J74" s="50"/>
      <c r="K74" s="54"/>
      <c r="L74" s="55">
        <f>IF(AND($G74&lt;&gt;"",ISNUMBER(J74)),IF(MATCH(M74,M:M,0)&lt;ROW(M74),"NC",IF(N74&lt;=O$2,(O$2*4)-N74+1,O$2*2)),"")</f>
      </c>
      <c r="M74" s="45">
        <f>CONCATENATE(G74,H74)</f>
      </c>
      <c r="N74" s="46">
        <f>IF($G74&lt;&gt;"",IF(MATCH(M74,M:M,0)&lt;ROW(M74),N73,N73+1),"")</f>
      </c>
      <c r="O74" s="47">
        <f>IF(J74&lt;&gt;"",IF(ISNUMBER(J74),100000-(J74*1000)-K74,-1000000),-9999999)</f>
        <v>-9999999</v>
      </c>
    </row>
    <row r="75" spans="2:15" ht="12.75">
      <c r="B75" s="48">
        <f>IF(OR($D75&lt;&gt;"",$G75&lt;&gt;""),B$3,"")</f>
      </c>
      <c r="C75" s="49">
        <f>IF(OR($D75&lt;&gt;"",$G75&lt;&gt;""),C$3,"")</f>
      </c>
      <c r="D75" s="50"/>
      <c r="E75" s="51">
        <f>IF($D75&lt;&gt;"",E$3,"")</f>
      </c>
      <c r="F75" s="48">
        <f>IF($G75&lt;&gt;"",RANK(O75,O$4:O$204),"")</f>
      </c>
      <c r="G75" s="56"/>
      <c r="H75" s="56"/>
      <c r="I75" s="52"/>
      <c r="J75" s="50"/>
      <c r="K75" s="54"/>
      <c r="L75" s="55">
        <f>IF(AND($G75&lt;&gt;"",ISNUMBER(J75)),IF(MATCH(M75,M:M,0)&lt;ROW(M75),"NC",IF(N75&lt;=O$2,(O$2*4)-N75+1,O$2*2)),"")</f>
      </c>
      <c r="M75" s="45">
        <f>CONCATENATE(G75,H75)</f>
      </c>
      <c r="N75" s="46">
        <f>IF($G75&lt;&gt;"",IF(MATCH(M75,M:M,0)&lt;ROW(M75),N74,N74+1),"")</f>
      </c>
      <c r="O75" s="47">
        <f>IF(J75&lt;&gt;"",IF(ISNUMBER(J75),100000-(J75*1000)-K75,-1000000),-9999999)</f>
        <v>-9999999</v>
      </c>
    </row>
    <row r="76" spans="2:15" ht="12.75">
      <c r="B76" s="48">
        <f>IF(OR($D76&lt;&gt;"",$G76&lt;&gt;""),B$3,"")</f>
      </c>
      <c r="C76" s="49">
        <f>IF(OR($D76&lt;&gt;"",$G76&lt;&gt;""),C$3,"")</f>
      </c>
      <c r="D76" s="50"/>
      <c r="E76" s="51">
        <f>IF($D76&lt;&gt;"",E$3,"")</f>
      </c>
      <c r="F76" s="48">
        <f>IF($G76&lt;&gt;"",RANK(O76,O$4:O$204),"")</f>
      </c>
      <c r="G76" s="56"/>
      <c r="H76" s="56"/>
      <c r="I76" s="52"/>
      <c r="J76" s="50"/>
      <c r="K76" s="54"/>
      <c r="L76" s="55">
        <f>IF(AND($G76&lt;&gt;"",ISNUMBER(J76)),IF(MATCH(M76,M:M,0)&lt;ROW(M76),"NC",IF(N76&lt;=O$2,(O$2*4)-N76+1,O$2*2)),"")</f>
      </c>
      <c r="M76" s="45">
        <f>CONCATENATE(G76,H76)</f>
      </c>
      <c r="N76" s="46">
        <f>IF($G76&lt;&gt;"",IF(MATCH(M76,M:M,0)&lt;ROW(M76),N75,N75+1),"")</f>
      </c>
      <c r="O76" s="47">
        <f>IF(J76&lt;&gt;"",IF(ISNUMBER(J76),100000-(J76*1000)-K76,-1000000),-9999999)</f>
        <v>-9999999</v>
      </c>
    </row>
    <row r="77" spans="2:15" ht="12.75">
      <c r="B77" s="48">
        <f>IF(OR($D77&lt;&gt;"",$G77&lt;&gt;""),B$3,"")</f>
      </c>
      <c r="C77" s="49">
        <f>IF(OR($D77&lt;&gt;"",$G77&lt;&gt;""),C$3,"")</f>
      </c>
      <c r="D77" s="50"/>
      <c r="E77" s="51">
        <f>IF($D77&lt;&gt;"",E$3,"")</f>
      </c>
      <c r="F77" s="48">
        <f>IF($G77&lt;&gt;"",RANK(O77,O$4:O$204),"")</f>
      </c>
      <c r="G77" s="56"/>
      <c r="H77" s="56"/>
      <c r="I77" s="52"/>
      <c r="J77" s="50"/>
      <c r="K77" s="54"/>
      <c r="L77" s="55">
        <f>IF(AND($G77&lt;&gt;"",ISNUMBER(J77)),IF(MATCH(M77,M:M,0)&lt;ROW(M77),"NC",IF(N77&lt;=O$2,(O$2*4)-N77+1,O$2*2)),"")</f>
      </c>
      <c r="M77" s="45">
        <f>CONCATENATE(G77,H77)</f>
      </c>
      <c r="N77" s="46">
        <f>IF($G77&lt;&gt;"",IF(MATCH(M77,M:M,0)&lt;ROW(M77),N76,N76+1),"")</f>
      </c>
      <c r="O77" s="47">
        <f>IF(J77&lt;&gt;"",IF(ISNUMBER(J77),100000-(J77*1000)-K77,-1000000),-9999999)</f>
        <v>-9999999</v>
      </c>
    </row>
    <row r="78" spans="2:15" ht="12.75">
      <c r="B78" s="48">
        <f>IF(OR($D78&lt;&gt;"",$G78&lt;&gt;""),B$3,"")</f>
      </c>
      <c r="C78" s="49">
        <f>IF(OR($D78&lt;&gt;"",$G78&lt;&gt;""),C$3,"")</f>
      </c>
      <c r="D78" s="50"/>
      <c r="E78" s="51">
        <f>IF($D78&lt;&gt;"",E$3,"")</f>
      </c>
      <c r="F78" s="48">
        <f>IF($G78&lt;&gt;"",RANK(O78,O$4:O$204),"")</f>
      </c>
      <c r="G78" s="56"/>
      <c r="H78" s="56"/>
      <c r="I78" s="52"/>
      <c r="J78" s="50"/>
      <c r="K78" s="54"/>
      <c r="L78" s="55">
        <f>IF(AND($G78&lt;&gt;"",ISNUMBER(J78)),IF(MATCH(M78,M:M,0)&lt;ROW(M78),"NC",IF(N78&lt;=O$2,(O$2*4)-N78+1,O$2*2)),"")</f>
      </c>
      <c r="M78" s="45">
        <f>CONCATENATE(G78,H78)</f>
      </c>
      <c r="N78" s="46">
        <f>IF($G78&lt;&gt;"",IF(MATCH(M78,M:M,0)&lt;ROW(M78),N77,N77+1),"")</f>
      </c>
      <c r="O78" s="47">
        <f>IF(J78&lt;&gt;"",IF(ISNUMBER(J78),100000-(J78*1000)-K78,-1000000),-9999999)</f>
        <v>-9999999</v>
      </c>
    </row>
    <row r="79" spans="2:15" ht="12.75">
      <c r="B79" s="48">
        <f>IF(OR($D79&lt;&gt;"",$G79&lt;&gt;""),B$3,"")</f>
      </c>
      <c r="C79" s="49">
        <f>IF(OR($D79&lt;&gt;"",$G79&lt;&gt;""),C$3,"")</f>
      </c>
      <c r="D79" s="50"/>
      <c r="E79" s="51">
        <f>IF($D79&lt;&gt;"",E$3,"")</f>
      </c>
      <c r="F79" s="48">
        <f>IF($G79&lt;&gt;"",RANK(O79,O$4:O$204),"")</f>
      </c>
      <c r="G79" s="56"/>
      <c r="H79" s="56"/>
      <c r="I79" s="52"/>
      <c r="J79" s="50"/>
      <c r="K79" s="54"/>
      <c r="L79" s="55">
        <f>IF(AND($G79&lt;&gt;"",ISNUMBER(J79)),IF(MATCH(M79,M:M,0)&lt;ROW(M79),"NC",IF(N79&lt;=O$2,(O$2*4)-N79+1,O$2*2)),"")</f>
      </c>
      <c r="M79" s="45">
        <f>CONCATENATE(G79,H79)</f>
      </c>
      <c r="N79" s="46">
        <f>IF($G79&lt;&gt;"",IF(MATCH(M79,M:M,0)&lt;ROW(M79),N78,N78+1),"")</f>
      </c>
      <c r="O79" s="47">
        <f>IF(J79&lt;&gt;"",IF(ISNUMBER(J79),100000-(J79*1000)-K79,-1000000),-9999999)</f>
        <v>-9999999</v>
      </c>
    </row>
    <row r="80" spans="2:15" ht="12.75">
      <c r="B80" s="48">
        <f>IF(OR($D80&lt;&gt;"",$G80&lt;&gt;""),B$3,"")</f>
      </c>
      <c r="C80" s="49">
        <f>IF(OR($D80&lt;&gt;"",$G80&lt;&gt;""),C$3,"")</f>
      </c>
      <c r="D80" s="50"/>
      <c r="E80" s="51">
        <f>IF($D80&lt;&gt;"",E$3,"")</f>
      </c>
      <c r="F80" s="48">
        <f>IF($G80&lt;&gt;"",RANK(O80,O$4:O$204),"")</f>
      </c>
      <c r="G80" s="56"/>
      <c r="H80" s="56"/>
      <c r="I80" s="52"/>
      <c r="J80" s="50"/>
      <c r="K80" s="54"/>
      <c r="L80" s="55">
        <f>IF(AND($G80&lt;&gt;"",ISNUMBER(J80)),IF(MATCH(M80,M:M,0)&lt;ROW(M80),"NC",IF(N80&lt;=O$2,(O$2*4)-N80+1,O$2*2)),"")</f>
      </c>
      <c r="M80" s="45">
        <f>CONCATENATE(G80,H80)</f>
      </c>
      <c r="N80" s="46">
        <f>IF($G80&lt;&gt;"",IF(MATCH(M80,M:M,0)&lt;ROW(M80),N79,N79+1),"")</f>
      </c>
      <c r="O80" s="47">
        <f>IF(J80&lt;&gt;"",IF(ISNUMBER(J80),100000-(J80*1000)-K80,-1000000),-9999999)</f>
        <v>-9999999</v>
      </c>
    </row>
    <row r="81" spans="2:15" ht="12.75">
      <c r="B81" s="48">
        <f>IF(OR($D81&lt;&gt;"",$G81&lt;&gt;""),B$3,"")</f>
      </c>
      <c r="C81" s="49">
        <f>IF(OR($D81&lt;&gt;"",$G81&lt;&gt;""),C$3,"")</f>
      </c>
      <c r="D81" s="50"/>
      <c r="E81" s="51">
        <f>IF($D81&lt;&gt;"",E$3,"")</f>
      </c>
      <c r="F81" s="48">
        <f>IF($G81&lt;&gt;"",RANK(O81,O$4:O$204),"")</f>
      </c>
      <c r="G81" s="56"/>
      <c r="H81" s="56"/>
      <c r="I81" s="52"/>
      <c r="J81" s="50"/>
      <c r="K81" s="54"/>
      <c r="L81" s="55">
        <f>IF(AND($G81&lt;&gt;"",ISNUMBER(J81)),IF(MATCH(M81,M:M,0)&lt;ROW(M81),"NC",IF(N81&lt;=O$2,(O$2*4)-N81+1,O$2*2)),"")</f>
      </c>
      <c r="M81" s="45">
        <f>CONCATENATE(G81,H81)</f>
      </c>
      <c r="N81" s="46">
        <f>IF($G81&lt;&gt;"",IF(MATCH(M81,M:M,0)&lt;ROW(M81),N80,N80+1),"")</f>
      </c>
      <c r="O81" s="47">
        <f>IF(J81&lt;&gt;"",IF(ISNUMBER(J81),100000-(J81*1000)-K81,-1000000),-9999999)</f>
        <v>-9999999</v>
      </c>
    </row>
    <row r="82" spans="2:15" ht="12.75">
      <c r="B82" s="48">
        <f>IF(OR($D82&lt;&gt;"",$G82&lt;&gt;""),B$3,"")</f>
      </c>
      <c r="C82" s="49">
        <f>IF(OR($D82&lt;&gt;"",$G82&lt;&gt;""),C$3,"")</f>
      </c>
      <c r="D82" s="50"/>
      <c r="E82" s="51">
        <f>IF($D82&lt;&gt;"",E$3,"")</f>
      </c>
      <c r="F82" s="48">
        <f>IF($G82&lt;&gt;"",RANK(O82,O$4:O$204),"")</f>
      </c>
      <c r="G82" s="56"/>
      <c r="H82" s="56"/>
      <c r="I82" s="52"/>
      <c r="J82" s="50"/>
      <c r="K82" s="54"/>
      <c r="L82" s="55">
        <f>IF(AND($G82&lt;&gt;"",ISNUMBER(J82)),IF(MATCH(M82,M:M,0)&lt;ROW(M82),"NC",IF(N82&lt;=O$2,(O$2*4)-N82+1,O$2*2)),"")</f>
      </c>
      <c r="M82" s="45">
        <f>CONCATENATE(G82,H82)</f>
      </c>
      <c r="N82" s="46">
        <f>IF($G82&lt;&gt;"",IF(MATCH(M82,M:M,0)&lt;ROW(M82),N81,N81+1),"")</f>
      </c>
      <c r="O82" s="47">
        <f>IF(J82&lt;&gt;"",IF(ISNUMBER(J82),100000-(J82*1000)-K82,-1000000),-9999999)</f>
        <v>-9999999</v>
      </c>
    </row>
    <row r="83" spans="2:15" ht="12.75">
      <c r="B83" s="48">
        <f>IF(OR($D83&lt;&gt;"",$G83&lt;&gt;""),B$3,"")</f>
      </c>
      <c r="C83" s="49">
        <f>IF(OR($D83&lt;&gt;"",$G83&lt;&gt;""),C$3,"")</f>
      </c>
      <c r="D83" s="50"/>
      <c r="E83" s="51">
        <f>IF($D83&lt;&gt;"",E$3,"")</f>
      </c>
      <c r="F83" s="48">
        <f>IF($G83&lt;&gt;"",RANK(O83,O$4:O$204),"")</f>
      </c>
      <c r="G83" s="56"/>
      <c r="H83" s="56"/>
      <c r="I83" s="52"/>
      <c r="J83" s="50"/>
      <c r="K83" s="54"/>
      <c r="L83" s="55">
        <f>IF(AND($G83&lt;&gt;"",ISNUMBER(J83)),IF(MATCH(M83,M:M,0)&lt;ROW(M83),"NC",IF(N83&lt;=O$2,(O$2*4)-N83+1,O$2*2)),"")</f>
      </c>
      <c r="M83" s="45">
        <f>CONCATENATE(G83,H83)</f>
      </c>
      <c r="N83" s="46">
        <f>IF($G83&lt;&gt;"",IF(MATCH(M83,M:M,0)&lt;ROW(M83),N82,N82+1),"")</f>
      </c>
      <c r="O83" s="47">
        <f>IF(J83&lt;&gt;"",IF(ISNUMBER(J83),100000-(J83*1000)-K83,-1000000),-9999999)</f>
        <v>-9999999</v>
      </c>
    </row>
    <row r="84" spans="2:15" ht="12.75">
      <c r="B84" s="48">
        <f>IF(OR($D84&lt;&gt;"",$G84&lt;&gt;""),B$3,"")</f>
      </c>
      <c r="C84" s="49">
        <f>IF(OR($D84&lt;&gt;"",$G84&lt;&gt;""),C$3,"")</f>
      </c>
      <c r="D84" s="50"/>
      <c r="E84" s="51">
        <f>IF($D84&lt;&gt;"",E$3,"")</f>
      </c>
      <c r="F84" s="48">
        <f>IF($G84&lt;&gt;"",RANK(O84,O$4:O$204),"")</f>
      </c>
      <c r="G84" s="56"/>
      <c r="H84" s="56"/>
      <c r="I84" s="52"/>
      <c r="J84" s="50"/>
      <c r="K84" s="54"/>
      <c r="L84" s="55">
        <f>IF(AND($G84&lt;&gt;"",ISNUMBER(J84)),IF(MATCH(M84,M:M,0)&lt;ROW(M84),"NC",IF(N84&lt;=O$2,(O$2*4)-N84+1,O$2*2)),"")</f>
      </c>
      <c r="M84" s="45">
        <f>CONCATENATE(G84,H84)</f>
      </c>
      <c r="N84" s="46">
        <f>IF($G84&lt;&gt;"",IF(MATCH(M84,M:M,0)&lt;ROW(M84),N83,N83+1),"")</f>
      </c>
      <c r="O84" s="47">
        <f>IF(J84&lt;&gt;"",IF(ISNUMBER(J84),100000-(J84*1000)-K84,-1000000),-9999999)</f>
        <v>-9999999</v>
      </c>
    </row>
    <row r="85" spans="2:15" ht="12.75">
      <c r="B85" s="48">
        <f>IF(OR($D85&lt;&gt;"",$G85&lt;&gt;""),B$3,"")</f>
      </c>
      <c r="C85" s="49">
        <f>IF(OR($D85&lt;&gt;"",$G85&lt;&gt;""),C$3,"")</f>
      </c>
      <c r="D85" s="50"/>
      <c r="E85" s="51">
        <f>IF($D85&lt;&gt;"",E$3,"")</f>
      </c>
      <c r="F85" s="48">
        <f>IF($G85&lt;&gt;"",RANK(O85,O$4:O$204),"")</f>
      </c>
      <c r="G85" s="56"/>
      <c r="H85" s="56"/>
      <c r="I85" s="52"/>
      <c r="J85" s="50"/>
      <c r="K85" s="54"/>
      <c r="L85" s="55">
        <f>IF(AND($G85&lt;&gt;"",ISNUMBER(J85)),IF(MATCH(M85,M:M,0)&lt;ROW(M85),"NC",IF(N85&lt;=O$2,(O$2*4)-N85+1,O$2*2)),"")</f>
      </c>
      <c r="M85" s="45">
        <f>CONCATENATE(G85,H85)</f>
      </c>
      <c r="N85" s="46">
        <f>IF($G85&lt;&gt;"",IF(MATCH(M85,M:M,0)&lt;ROW(M85),N84,N84+1),"")</f>
      </c>
      <c r="O85" s="47">
        <f>IF(J85&lt;&gt;"",IF(ISNUMBER(J85),100000-(J85*1000)-K85,-1000000),-9999999)</f>
        <v>-9999999</v>
      </c>
    </row>
    <row r="86" spans="2:15" ht="12.75">
      <c r="B86" s="48">
        <f>IF(OR($D86&lt;&gt;"",$G86&lt;&gt;""),B$3,"")</f>
      </c>
      <c r="C86" s="49">
        <f>IF(OR($D86&lt;&gt;"",$G86&lt;&gt;""),C$3,"")</f>
      </c>
      <c r="D86" s="50"/>
      <c r="E86" s="51">
        <f>IF($D86&lt;&gt;"",E$3,"")</f>
      </c>
      <c r="F86" s="48">
        <f>IF($G86&lt;&gt;"",RANK(O86,O$4:O$204),"")</f>
      </c>
      <c r="G86" s="56"/>
      <c r="H86" s="56"/>
      <c r="I86" s="52"/>
      <c r="J86" s="50"/>
      <c r="K86" s="54"/>
      <c r="L86" s="55">
        <f>IF(AND($G86&lt;&gt;"",ISNUMBER(J86)),IF(MATCH(M86,M:M,0)&lt;ROW(M86),"NC",IF(N86&lt;=O$2,(O$2*4)-N86+1,O$2*2)),"")</f>
      </c>
      <c r="M86" s="45">
        <f>CONCATENATE(G86,H86)</f>
      </c>
      <c r="N86" s="46">
        <f>IF($G86&lt;&gt;"",IF(MATCH(M86,M:M,0)&lt;ROW(M86),N85,N85+1),"")</f>
      </c>
      <c r="O86" s="47">
        <f>IF(J86&lt;&gt;"",IF(ISNUMBER(J86),100000-(J86*1000)-K86,-1000000),-9999999)</f>
        <v>-9999999</v>
      </c>
    </row>
    <row r="87" spans="2:15" ht="12.75">
      <c r="B87" s="48">
        <f>IF(OR($D87&lt;&gt;"",$G87&lt;&gt;""),B$3,"")</f>
      </c>
      <c r="C87" s="49">
        <f>IF(OR($D87&lt;&gt;"",$G87&lt;&gt;""),C$3,"")</f>
      </c>
      <c r="D87" s="50"/>
      <c r="E87" s="51">
        <f>IF($D87&lt;&gt;"",E$3,"")</f>
      </c>
      <c r="F87" s="48">
        <f>IF($G87&lt;&gt;"",RANK(O87,O$4:O$204),"")</f>
      </c>
      <c r="G87" s="56"/>
      <c r="H87" s="56"/>
      <c r="I87" s="52"/>
      <c r="J87" s="50"/>
      <c r="K87" s="54"/>
      <c r="L87" s="55">
        <f>IF(AND($G87&lt;&gt;"",ISNUMBER(J87)),IF(MATCH(M87,M:M,0)&lt;ROW(M87),"NC",IF(N87&lt;=O$2,(O$2*4)-N87+1,O$2*2)),"")</f>
      </c>
      <c r="M87" s="45">
        <f>CONCATENATE(G87,H87)</f>
      </c>
      <c r="N87" s="46">
        <f>IF($G87&lt;&gt;"",IF(MATCH(M87,M:M,0)&lt;ROW(M87),N86,N86+1),"")</f>
      </c>
      <c r="O87" s="47">
        <f>IF(J87&lt;&gt;"",IF(ISNUMBER(J87),100000-(J87*1000)-K87,-1000000),-9999999)</f>
        <v>-9999999</v>
      </c>
    </row>
    <row r="88" spans="2:15" ht="12.75">
      <c r="B88" s="48">
        <f>IF(OR($D88&lt;&gt;"",$G88&lt;&gt;""),B$3,"")</f>
      </c>
      <c r="C88" s="49">
        <f>IF(OR($D88&lt;&gt;"",$G88&lt;&gt;""),C$3,"")</f>
      </c>
      <c r="D88" s="50"/>
      <c r="E88" s="51">
        <f>IF($D88&lt;&gt;"",E$3,"")</f>
      </c>
      <c r="F88" s="48">
        <f>IF($G88&lt;&gt;"",RANK(O88,O$4:O$204),"")</f>
      </c>
      <c r="G88" s="56"/>
      <c r="H88" s="56"/>
      <c r="I88" s="52"/>
      <c r="J88" s="50"/>
      <c r="K88" s="54"/>
      <c r="L88" s="55">
        <f>IF(AND($G88&lt;&gt;"",ISNUMBER(J88)),IF(MATCH(M88,M:M,0)&lt;ROW(M88),"NC",IF(N88&lt;=O$2,(O$2*4)-N88+1,O$2*2)),"")</f>
      </c>
      <c r="M88" s="45">
        <f>CONCATENATE(G88,H88)</f>
      </c>
      <c r="N88" s="46">
        <f>IF($G88&lt;&gt;"",IF(MATCH(M88,M:M,0)&lt;ROW(M88),N87,N87+1),"")</f>
      </c>
      <c r="O88" s="47">
        <f>IF(J88&lt;&gt;"",IF(ISNUMBER(J88),100000-(J88*1000)-K88,-1000000),-9999999)</f>
        <v>-9999999</v>
      </c>
    </row>
    <row r="89" spans="2:15" ht="12.75">
      <c r="B89" s="48">
        <f>IF(OR($D89&lt;&gt;"",$G89&lt;&gt;""),B$3,"")</f>
      </c>
      <c r="C89" s="49">
        <f>IF(OR($D89&lt;&gt;"",$G89&lt;&gt;""),C$3,"")</f>
      </c>
      <c r="D89" s="50"/>
      <c r="E89" s="51">
        <f>IF($D89&lt;&gt;"",E$3,"")</f>
      </c>
      <c r="F89" s="48">
        <f>IF($G89&lt;&gt;"",RANK(O89,O$4:O$204),"")</f>
      </c>
      <c r="G89" s="56"/>
      <c r="H89" s="56"/>
      <c r="I89" s="52"/>
      <c r="J89" s="50"/>
      <c r="K89" s="54"/>
      <c r="L89" s="55">
        <f>IF(AND($G89&lt;&gt;"",ISNUMBER(J89)),IF(MATCH(M89,M:M,0)&lt;ROW(M89),"NC",IF(N89&lt;=O$2,(O$2*4)-N89+1,O$2*2)),"")</f>
      </c>
      <c r="M89" s="45">
        <f>CONCATENATE(G89,H89)</f>
      </c>
      <c r="N89" s="46">
        <f>IF($G89&lt;&gt;"",IF(MATCH(M89,M:M,0)&lt;ROW(M89),N88,N88+1),"")</f>
      </c>
      <c r="O89" s="47">
        <f>IF(J89&lt;&gt;"",IF(ISNUMBER(J89),100000-(J89*1000)-K89,-1000000),-9999999)</f>
        <v>-9999999</v>
      </c>
    </row>
    <row r="90" spans="2:15" ht="12.75">
      <c r="B90" s="48">
        <f>IF(OR($D90&lt;&gt;"",$G90&lt;&gt;""),B$3,"")</f>
      </c>
      <c r="C90" s="49">
        <f>IF(OR($D90&lt;&gt;"",$G90&lt;&gt;""),C$3,"")</f>
      </c>
      <c r="D90" s="50"/>
      <c r="E90" s="51">
        <f>IF($D90&lt;&gt;"",E$3,"")</f>
      </c>
      <c r="F90" s="48">
        <f>IF($G90&lt;&gt;"",RANK(O90,O$4:O$204),"")</f>
      </c>
      <c r="G90" s="56"/>
      <c r="H90" s="56"/>
      <c r="I90" s="52"/>
      <c r="J90" s="50"/>
      <c r="K90" s="54"/>
      <c r="L90" s="55">
        <f>IF(AND($G90&lt;&gt;"",ISNUMBER(J90)),IF(MATCH(M90,M:M,0)&lt;ROW(M90),"NC",IF(N90&lt;=O$2,(O$2*4)-N90+1,O$2*2)),"")</f>
      </c>
      <c r="M90" s="45">
        <f>CONCATENATE(G90,H90)</f>
      </c>
      <c r="N90" s="46">
        <f>IF($G90&lt;&gt;"",IF(MATCH(M90,M:M,0)&lt;ROW(M90),N89,N89+1),"")</f>
      </c>
      <c r="O90" s="47">
        <f>IF(J90&lt;&gt;"",IF(ISNUMBER(J90),100000-(J90*1000)-K90,-1000000),-9999999)</f>
        <v>-9999999</v>
      </c>
    </row>
    <row r="91" spans="2:15" ht="12.75">
      <c r="B91" s="48">
        <f>IF(OR($D91&lt;&gt;"",$G91&lt;&gt;""),B$3,"")</f>
      </c>
      <c r="C91" s="49">
        <f>IF(OR($D91&lt;&gt;"",$G91&lt;&gt;""),C$3,"")</f>
      </c>
      <c r="D91" s="50"/>
      <c r="E91" s="51">
        <f>IF($D91&lt;&gt;"",E$3,"")</f>
      </c>
      <c r="F91" s="48">
        <f>IF($G91&lt;&gt;"",RANK(O91,O$4:O$204),"")</f>
      </c>
      <c r="G91" s="56"/>
      <c r="H91" s="56"/>
      <c r="I91" s="52"/>
      <c r="J91" s="50"/>
      <c r="K91" s="54"/>
      <c r="L91" s="55">
        <f>IF(AND($G91&lt;&gt;"",ISNUMBER(J91)),IF(MATCH(M91,M:M,0)&lt;ROW(M91),"NC",IF(N91&lt;=O$2,(O$2*4)-N91+1,O$2*2)),"")</f>
      </c>
      <c r="M91" s="45">
        <f>CONCATENATE(G91,H91)</f>
      </c>
      <c r="N91" s="46">
        <f>IF($G91&lt;&gt;"",IF(MATCH(M91,M:M,0)&lt;ROW(M91),N90,N90+1),"")</f>
      </c>
      <c r="O91" s="47">
        <f>IF(J91&lt;&gt;"",IF(ISNUMBER(J91),100000-(J91*1000)-K91,-1000000),-9999999)</f>
        <v>-9999999</v>
      </c>
    </row>
    <row r="92" spans="2:15" ht="12.75">
      <c r="B92" s="48">
        <f>IF(OR($D92&lt;&gt;"",$G92&lt;&gt;""),B$3,"")</f>
      </c>
      <c r="C92" s="49">
        <f>IF(OR($D92&lt;&gt;"",$G92&lt;&gt;""),C$3,"")</f>
      </c>
      <c r="D92" s="50"/>
      <c r="E92" s="51">
        <f>IF($D92&lt;&gt;"",E$3,"")</f>
      </c>
      <c r="F92" s="48">
        <f>IF($G92&lt;&gt;"",RANK(O92,O$4:O$204),"")</f>
      </c>
      <c r="G92" s="56"/>
      <c r="H92" s="56"/>
      <c r="I92" s="52"/>
      <c r="J92" s="50"/>
      <c r="K92" s="54"/>
      <c r="L92" s="55">
        <f>IF(AND($G92&lt;&gt;"",ISNUMBER(J92)),IF(MATCH(M92,M:M,0)&lt;ROW(M92),"NC",IF(N92&lt;=O$2,(O$2*4)-N92+1,O$2*2)),"")</f>
      </c>
      <c r="M92" s="45">
        <f>CONCATENATE(G92,H92)</f>
      </c>
      <c r="N92" s="46">
        <f>IF($G92&lt;&gt;"",IF(MATCH(M92,M:M,0)&lt;ROW(M92),N91,N91+1),"")</f>
      </c>
      <c r="O92" s="47">
        <f>IF(J92&lt;&gt;"",IF(ISNUMBER(J92),100000-(J92*1000)-K92,-1000000),-9999999)</f>
        <v>-9999999</v>
      </c>
    </row>
    <row r="93" spans="2:15" ht="12.75">
      <c r="B93" s="48">
        <f>IF(OR($D93&lt;&gt;"",$G93&lt;&gt;""),B$3,"")</f>
      </c>
      <c r="C93" s="49">
        <f>IF(OR($D93&lt;&gt;"",$G93&lt;&gt;""),C$3,"")</f>
      </c>
      <c r="D93" s="50"/>
      <c r="E93" s="51">
        <f>IF($D93&lt;&gt;"",E$3,"")</f>
      </c>
      <c r="F93" s="48">
        <f>IF($G93&lt;&gt;"",RANK(O93,O$4:O$204),"")</f>
      </c>
      <c r="G93" s="56"/>
      <c r="H93" s="56"/>
      <c r="I93" s="52"/>
      <c r="J93" s="50"/>
      <c r="K93" s="54"/>
      <c r="L93" s="55">
        <f>IF(AND($G93&lt;&gt;"",ISNUMBER(J93)),IF(MATCH(M93,M:M,0)&lt;ROW(M93),"NC",IF(N93&lt;=O$2,(O$2*4)-N93+1,O$2*2)),"")</f>
      </c>
      <c r="M93" s="45">
        <f>CONCATENATE(G93,H93)</f>
      </c>
      <c r="N93" s="46">
        <f>IF($G93&lt;&gt;"",IF(MATCH(M93,M:M,0)&lt;ROW(M93),N92,N92+1),"")</f>
      </c>
      <c r="O93" s="47">
        <f>IF(J93&lt;&gt;"",IF(ISNUMBER(J93),100000-(J93*1000)-K93,-1000000),-9999999)</f>
        <v>-9999999</v>
      </c>
    </row>
    <row r="94" spans="2:15" ht="12.75">
      <c r="B94" s="48">
        <f>IF(OR($D94&lt;&gt;"",$G94&lt;&gt;""),B$3,"")</f>
      </c>
      <c r="C94" s="49">
        <f>IF(OR($D94&lt;&gt;"",$G94&lt;&gt;""),C$3,"")</f>
      </c>
      <c r="D94" s="50"/>
      <c r="E94" s="51">
        <f>IF($D94&lt;&gt;"",E$3,"")</f>
      </c>
      <c r="F94" s="48">
        <f>IF($G94&lt;&gt;"",RANK(O94,O$4:O$204),"")</f>
      </c>
      <c r="G94" s="56"/>
      <c r="H94" s="56"/>
      <c r="I94" s="52"/>
      <c r="J94" s="50"/>
      <c r="K94" s="54"/>
      <c r="L94" s="55">
        <f>IF(AND($G94&lt;&gt;"",ISNUMBER(J94)),IF(MATCH(M94,M:M,0)&lt;ROW(M94),"NC",IF(N94&lt;=O$2,(O$2*4)-N94+1,O$2*2)),"")</f>
      </c>
      <c r="M94" s="45">
        <f>CONCATENATE(G94,H94)</f>
      </c>
      <c r="N94" s="46">
        <f>IF($G94&lt;&gt;"",IF(MATCH(M94,M:M,0)&lt;ROW(M94),N93,N93+1),"")</f>
      </c>
      <c r="O94" s="47">
        <f>IF(J94&lt;&gt;"",IF(ISNUMBER(J94),100000-(J94*1000)-K94,-1000000),-9999999)</f>
        <v>-9999999</v>
      </c>
    </row>
    <row r="95" spans="2:15" ht="12.75">
      <c r="B95" s="48">
        <f>IF(OR($D95&lt;&gt;"",$G95&lt;&gt;""),B$3,"")</f>
      </c>
      <c r="C95" s="49">
        <f>IF(OR($D95&lt;&gt;"",$G95&lt;&gt;""),C$3,"")</f>
      </c>
      <c r="D95" s="50"/>
      <c r="E95" s="51">
        <f>IF($D95&lt;&gt;"",E$3,"")</f>
      </c>
      <c r="F95" s="48">
        <f>IF($G95&lt;&gt;"",RANK(O95,O$4:O$204),"")</f>
      </c>
      <c r="G95" s="56"/>
      <c r="H95" s="56"/>
      <c r="I95" s="52"/>
      <c r="J95" s="50"/>
      <c r="K95" s="54"/>
      <c r="L95" s="55">
        <f>IF(AND($G95&lt;&gt;"",ISNUMBER(J95)),IF(MATCH(M95,M:M,0)&lt;ROW(M95),"NC",IF(N95&lt;=O$2,(O$2*4)-N95+1,O$2*2)),"")</f>
      </c>
      <c r="M95" s="45">
        <f>CONCATENATE(G95,H95)</f>
      </c>
      <c r="N95" s="46">
        <f>IF($G95&lt;&gt;"",IF(MATCH(M95,M:M,0)&lt;ROW(M95),N94,N94+1),"")</f>
      </c>
      <c r="O95" s="47">
        <f>IF(J95&lt;&gt;"",IF(ISNUMBER(J95),100000-(J95*1000)-K95,-1000000),-9999999)</f>
        <v>-9999999</v>
      </c>
    </row>
    <row r="96" spans="2:15" ht="12.75">
      <c r="B96" s="48">
        <f>IF(OR($D96&lt;&gt;"",$G96&lt;&gt;""),B$3,"")</f>
      </c>
      <c r="C96" s="49">
        <f>IF(OR($D96&lt;&gt;"",$G96&lt;&gt;""),C$3,"")</f>
      </c>
      <c r="D96" s="50"/>
      <c r="E96" s="51">
        <f>IF($D96&lt;&gt;"",E$3,"")</f>
      </c>
      <c r="F96" s="48">
        <f>IF($G96&lt;&gt;"",RANK(O96,O$4:O$204),"")</f>
      </c>
      <c r="G96" s="56"/>
      <c r="H96" s="56"/>
      <c r="I96" s="52"/>
      <c r="J96" s="50"/>
      <c r="K96" s="54"/>
      <c r="L96" s="55">
        <f>IF(AND($G96&lt;&gt;"",ISNUMBER(J96)),IF(MATCH(M96,M:M,0)&lt;ROW(M96),"NC",IF(N96&lt;=O$2,(O$2*4)-N96+1,O$2*2)),"")</f>
      </c>
      <c r="M96" s="45">
        <f>CONCATENATE(G96,H96)</f>
      </c>
      <c r="N96" s="46">
        <f>IF($G96&lt;&gt;"",IF(MATCH(M96,M:M,0)&lt;ROW(M96),N95,N95+1),"")</f>
      </c>
      <c r="O96" s="47">
        <f>IF(J96&lt;&gt;"",IF(ISNUMBER(J96),100000-(J96*1000)-K96,-1000000),-9999999)</f>
        <v>-9999999</v>
      </c>
    </row>
    <row r="97" spans="2:15" ht="12.75">
      <c r="B97" s="48">
        <f>IF(OR($D97&lt;&gt;"",$G97&lt;&gt;""),B$3,"")</f>
      </c>
      <c r="C97" s="49">
        <f>IF(OR($D97&lt;&gt;"",$G97&lt;&gt;""),C$3,"")</f>
      </c>
      <c r="D97" s="50"/>
      <c r="E97" s="51">
        <f>IF($D97&lt;&gt;"",E$3,"")</f>
      </c>
      <c r="F97" s="48">
        <f>IF($G97&lt;&gt;"",RANK(O97,O$4:O$204),"")</f>
      </c>
      <c r="G97" s="56"/>
      <c r="H97" s="56"/>
      <c r="I97" s="52"/>
      <c r="J97" s="50"/>
      <c r="K97" s="54"/>
      <c r="L97" s="55">
        <f>IF(AND($G97&lt;&gt;"",ISNUMBER(J97)),IF(MATCH(M97,M:M,0)&lt;ROW(M97),"NC",IF(N97&lt;=O$2,(O$2*4)-N97+1,O$2*2)),"")</f>
      </c>
      <c r="M97" s="45">
        <f>CONCATENATE(G97,H97)</f>
      </c>
      <c r="N97" s="46">
        <f>IF($G97&lt;&gt;"",IF(MATCH(M97,M:M,0)&lt;ROW(M97),N96,N96+1),"")</f>
      </c>
      <c r="O97" s="47">
        <f>IF(J97&lt;&gt;"",IF(ISNUMBER(J97),100000-(J97*1000)-K97,-1000000),-9999999)</f>
        <v>-9999999</v>
      </c>
    </row>
    <row r="98" spans="2:15" ht="12.75">
      <c r="B98" s="48">
        <f>IF(OR($D98&lt;&gt;"",$G98&lt;&gt;""),B$3,"")</f>
      </c>
      <c r="C98" s="49">
        <f>IF(OR($D98&lt;&gt;"",$G98&lt;&gt;""),C$3,"")</f>
      </c>
      <c r="D98" s="50"/>
      <c r="E98" s="51">
        <f>IF($D98&lt;&gt;"",E$3,"")</f>
      </c>
      <c r="F98" s="48">
        <f>IF($G98&lt;&gt;"",RANK(O98,O$4:O$204),"")</f>
      </c>
      <c r="G98" s="56"/>
      <c r="H98" s="56"/>
      <c r="I98" s="52"/>
      <c r="J98" s="50"/>
      <c r="K98" s="54"/>
      <c r="L98" s="55">
        <f>IF(AND($G98&lt;&gt;"",ISNUMBER(J98)),IF(MATCH(M98,M:M,0)&lt;ROW(M98),"NC",IF(N98&lt;=O$2,(O$2*4)-N98+1,O$2*2)),"")</f>
      </c>
      <c r="M98" s="45">
        <f>CONCATENATE(G98,H98)</f>
      </c>
      <c r="N98" s="46">
        <f>IF($G98&lt;&gt;"",IF(MATCH(M98,M:M,0)&lt;ROW(M98),N97,N97+1),"")</f>
      </c>
      <c r="O98" s="47">
        <f>IF(J98&lt;&gt;"",IF(ISNUMBER(J98),100000-(J98*1000)-K98,-1000000),-9999999)</f>
        <v>-9999999</v>
      </c>
    </row>
    <row r="99" spans="2:15" ht="12.75">
      <c r="B99" s="48">
        <f>IF(OR($D99&lt;&gt;"",$G99&lt;&gt;""),B$3,"")</f>
      </c>
      <c r="C99" s="49">
        <f>IF(OR($D99&lt;&gt;"",$G99&lt;&gt;""),C$3,"")</f>
      </c>
      <c r="D99" s="50"/>
      <c r="E99" s="51">
        <f>IF($D99&lt;&gt;"",E$3,"")</f>
      </c>
      <c r="F99" s="48">
        <f>IF($G99&lt;&gt;"",RANK(O99,O$4:O$204),"")</f>
      </c>
      <c r="G99" s="56"/>
      <c r="H99" s="56"/>
      <c r="I99" s="52"/>
      <c r="J99" s="50"/>
      <c r="K99" s="54"/>
      <c r="L99" s="55">
        <f>IF(AND($G99&lt;&gt;"",ISNUMBER(J99)),IF(MATCH(M99,M:M,0)&lt;ROW(M99),"NC",IF(N99&lt;=O$2,(O$2*4)-N99+1,O$2*2)),"")</f>
      </c>
      <c r="M99" s="45">
        <f>CONCATENATE(G99,H99)</f>
      </c>
      <c r="N99" s="46">
        <f>IF($G99&lt;&gt;"",IF(MATCH(M99,M:M,0)&lt;ROW(M99),N98,N98+1),"")</f>
      </c>
      <c r="O99" s="47">
        <f>IF(J99&lt;&gt;"",IF(ISNUMBER(J99),100000-(J99*1000)-K99,-1000000),-9999999)</f>
        <v>-9999999</v>
      </c>
    </row>
    <row r="100" spans="2:15" ht="12.75">
      <c r="B100" s="48">
        <f>IF(OR($D100&lt;&gt;"",$G100&lt;&gt;""),B$3,"")</f>
      </c>
      <c r="C100" s="49">
        <f>IF(OR($D100&lt;&gt;"",$G100&lt;&gt;""),C$3,"")</f>
      </c>
      <c r="D100" s="50"/>
      <c r="E100" s="51">
        <f>IF($D100&lt;&gt;"",E$3,"")</f>
      </c>
      <c r="F100" s="48">
        <f>IF($G100&lt;&gt;"",RANK(O100,O$4:O$204),"")</f>
      </c>
      <c r="G100" s="56"/>
      <c r="H100" s="56"/>
      <c r="I100" s="52"/>
      <c r="J100" s="50"/>
      <c r="K100" s="54"/>
      <c r="L100" s="55">
        <f>IF(AND($G100&lt;&gt;"",ISNUMBER(J100)),IF(MATCH(M100,M:M,0)&lt;ROW(M100),"NC",IF(N100&lt;=O$2,(O$2*4)-N100+1,O$2*2)),"")</f>
      </c>
      <c r="M100" s="45">
        <f>CONCATENATE(G100,H100)</f>
      </c>
      <c r="N100" s="46">
        <f>IF($G100&lt;&gt;"",IF(MATCH(M100,M:M,0)&lt;ROW(M100),N99,N99+1),"")</f>
      </c>
      <c r="O100" s="47">
        <f>IF(J100&lt;&gt;"",IF(ISNUMBER(J100),100000-(J100*1000)-K100,-1000000),-9999999)</f>
        <v>-9999999</v>
      </c>
    </row>
    <row r="101" spans="2:15" ht="12.75">
      <c r="B101" s="48">
        <f>IF(OR($D101&lt;&gt;"",$G101&lt;&gt;""),B$3,"")</f>
      </c>
      <c r="C101" s="49">
        <f>IF(OR($D101&lt;&gt;"",$G101&lt;&gt;""),C$3,"")</f>
      </c>
      <c r="D101" s="50"/>
      <c r="E101" s="51">
        <f>IF($D101&lt;&gt;"",E$3,"")</f>
      </c>
      <c r="F101" s="48">
        <f>IF($G101&lt;&gt;"",RANK(O101,O$4:O$204),"")</f>
      </c>
      <c r="G101" s="56"/>
      <c r="H101" s="56"/>
      <c r="I101" s="52"/>
      <c r="J101" s="50"/>
      <c r="K101" s="54"/>
      <c r="L101" s="55">
        <f>IF(AND($G101&lt;&gt;"",ISNUMBER(J101)),IF(MATCH(M101,M:M,0)&lt;ROW(M101),"NC",IF(N101&lt;=O$2,(O$2*4)-N101+1,O$2*2)),"")</f>
      </c>
      <c r="M101" s="45">
        <f>CONCATENATE(G101,H101)</f>
      </c>
      <c r="N101" s="46">
        <f>IF($G101&lt;&gt;"",IF(MATCH(M101,M:M,0)&lt;ROW(M101),N100,N100+1),"")</f>
      </c>
      <c r="O101" s="47">
        <f>IF(J101&lt;&gt;"",IF(ISNUMBER(J101),100000-(J101*1000)-K101,-1000000),-9999999)</f>
        <v>-9999999</v>
      </c>
    </row>
    <row r="102" spans="2:15" ht="12.75">
      <c r="B102" s="48">
        <f>IF(OR($D102&lt;&gt;"",$G102&lt;&gt;""),B$3,"")</f>
      </c>
      <c r="C102" s="49">
        <f>IF(OR($D102&lt;&gt;"",$G102&lt;&gt;""),C$3,"")</f>
      </c>
      <c r="D102" s="50"/>
      <c r="E102" s="51">
        <f>IF($D102&lt;&gt;"",E$3,"")</f>
      </c>
      <c r="F102" s="48"/>
      <c r="G102" s="56"/>
      <c r="H102" s="56"/>
      <c r="I102" s="52"/>
      <c r="J102" s="50"/>
      <c r="K102" s="54"/>
      <c r="L102" s="55">
        <f>IF(AND($G102&lt;&gt;"",ISNUMBER(J102)),IF(MATCH(M102,M:M,0)&lt;ROW(M102),"NC",IF(N102&lt;=O$2,(O$2*4)-N102+1,O$2*2)),"")</f>
      </c>
      <c r="M102" s="45">
        <f>CONCATENATE(G102,H102)</f>
      </c>
      <c r="N102" s="46">
        <f>IF($G102&lt;&gt;"",IF(MATCH(M102,M:M,0)&lt;ROW(M102),N101,N101+1),"")</f>
      </c>
      <c r="O102" s="47">
        <f>IF(J102&lt;&gt;"",IF(ISNUMBER(J102),100000-(J102*1000)-K102,-1000000),-9999999)</f>
        <v>-9999999</v>
      </c>
    </row>
    <row r="103" spans="2:15" ht="12.75">
      <c r="B103" s="48">
        <f>IF(OR($D103&lt;&gt;"",$G103&lt;&gt;""),B$3,"")</f>
      </c>
      <c r="C103" s="49">
        <f>IF(OR($D103&lt;&gt;"",$G103&lt;&gt;""),C$3,"")</f>
      </c>
      <c r="D103" s="50"/>
      <c r="E103" s="51">
        <f>IF($D103&lt;&gt;"",E$3,"")</f>
      </c>
      <c r="F103" s="48"/>
      <c r="G103" s="56"/>
      <c r="H103" s="56"/>
      <c r="I103" s="52"/>
      <c r="J103" s="50"/>
      <c r="K103" s="54"/>
      <c r="L103" s="55">
        <f>IF(AND($G103&lt;&gt;"",ISNUMBER(J103)),IF(MATCH(M103,M:M,0)&lt;ROW(M103),"NC",IF(N103&lt;=O$2,(O$2*4)-N103+1,O$2*2)),"")</f>
      </c>
      <c r="M103" s="45">
        <f>CONCATENATE(G103,H103)</f>
      </c>
      <c r="N103" s="46">
        <f>IF($G103&lt;&gt;"",IF(MATCH(M103,M:M,0)&lt;ROW(M103),N102,N102+1),"")</f>
      </c>
      <c r="O103" s="47">
        <f>IF(J103&lt;&gt;"",IF(ISNUMBER(J103),100000-(J103*1000)-K103,-1000000),-9999999)</f>
        <v>-9999999</v>
      </c>
    </row>
    <row r="104" spans="2:15" ht="12.75">
      <c r="B104" s="57">
        <f>IF(OR($D104&lt;&gt;"",$G104&lt;&gt;""),B$3,"")</f>
      </c>
      <c r="C104" s="58">
        <f>IF(OR($D104&lt;&gt;"",$G104&lt;&gt;""),C$3,"")</f>
      </c>
      <c r="D104" s="59"/>
      <c r="E104" s="60">
        <f>IF($D104&lt;&gt;"",E$3,"")</f>
      </c>
      <c r="F104" s="57"/>
      <c r="G104" s="61"/>
      <c r="H104" s="61"/>
      <c r="I104" s="62"/>
      <c r="J104" s="59"/>
      <c r="K104" s="63"/>
      <c r="L104" s="64">
        <f>IF(AND($G104&lt;&gt;"",ISNUMBER(J104)),IF(MATCH(M104,M:M,0)&lt;ROW(M104),"NC",IF(N104&lt;=O$2,(O$2*4)-N104+1,O$2*2)),"")</f>
      </c>
      <c r="M104" s="66">
        <f>CONCATENATE(G104,H104)</f>
      </c>
      <c r="N104" s="67">
        <f>IF($G104&lt;&gt;"",IF(MATCH(M104,M:M,0)&lt;ROW(M104),N103,N103+1),"")</f>
      </c>
      <c r="O104" s="68">
        <f>IF(J104&lt;&gt;"",IF(ISNUMBER(J104),100000-(J104*1000)-K104,-1000000),-9999999)</f>
        <v>-9999999</v>
      </c>
    </row>
    <row r="105" spans="13:15" ht="12.75">
      <c r="M105" s="45">
        <f>CONCATENATE(G105,H105)</f>
      </c>
      <c r="O105" s="69"/>
    </row>
    <row r="106" spans="13:15" ht="12.75">
      <c r="M106" s="45">
        <f>CONCATENATE(G106,H106)</f>
      </c>
      <c r="O106" s="69"/>
    </row>
    <row r="107" spans="13:15" ht="12.75">
      <c r="M107" s="45">
        <f>CONCATENATE(G107,H107)</f>
      </c>
      <c r="O107" s="69"/>
    </row>
    <row r="108" spans="13:15" ht="12.75">
      <c r="M108" s="45">
        <f>CONCATENATE(G108,H108)</f>
      </c>
      <c r="O108" s="69"/>
    </row>
    <row r="109" spans="13:15" ht="12.75">
      <c r="M109" s="45">
        <f>CONCATENATE(G109,H109)</f>
      </c>
      <c r="O109" s="69"/>
    </row>
    <row r="110" spans="13:15" ht="12.75">
      <c r="M110" s="45">
        <f>CONCATENATE(G110,H110)</f>
      </c>
      <c r="O110" s="69"/>
    </row>
    <row r="111" spans="13:15" ht="12.75">
      <c r="M111" s="45">
        <f>CONCATENATE(G111,H111)</f>
      </c>
      <c r="O111" s="69"/>
    </row>
    <row r="112" spans="13:15" ht="12.75">
      <c r="M112" s="45">
        <f>CONCATENATE(G112,H112)</f>
      </c>
      <c r="O112" s="69"/>
    </row>
    <row r="113" spans="13:15" ht="12.75">
      <c r="M113" s="45">
        <f>CONCATENATE(G113,H113)</f>
      </c>
      <c r="O113" s="69"/>
    </row>
    <row r="114" spans="13:15" ht="12.75">
      <c r="M114" s="45">
        <f>CONCATENATE(G114,H114)</f>
      </c>
      <c r="O114" s="69"/>
    </row>
    <row r="115" spans="13:15" ht="12.75">
      <c r="M115" s="45">
        <f>CONCATENATE(G115,H115)</f>
      </c>
      <c r="O115" s="69"/>
    </row>
    <row r="116" spans="13:15" ht="12.75">
      <c r="M116" s="45">
        <f>CONCATENATE(G116,H116)</f>
      </c>
      <c r="O116" s="69"/>
    </row>
    <row r="117" spans="13:15" ht="12.75">
      <c r="M117" s="45">
        <f>CONCATENATE(G117,H117)</f>
      </c>
      <c r="O117" s="69"/>
    </row>
    <row r="118" spans="13:15" ht="12.75">
      <c r="M118" s="45">
        <f>CONCATENATE(G118,H118)</f>
      </c>
      <c r="O118" s="69"/>
    </row>
    <row r="119" spans="13:15" ht="12.75">
      <c r="M119" s="45">
        <f>CONCATENATE(G119,H119)</f>
      </c>
      <c r="O119" s="69"/>
    </row>
    <row r="120" spans="13:15" ht="12.75">
      <c r="M120" s="45">
        <f>CONCATENATE(G120,H120)</f>
      </c>
      <c r="O120" s="69"/>
    </row>
    <row r="121" spans="13:15" ht="12.75">
      <c r="M121" s="45">
        <f>CONCATENATE(G121,H121)</f>
      </c>
      <c r="O121" s="69"/>
    </row>
    <row r="122" spans="13:15" ht="12.75">
      <c r="M122" s="45">
        <f>CONCATENATE(G122,H122)</f>
      </c>
      <c r="O122" s="69"/>
    </row>
    <row r="123" spans="13:15" ht="12.75">
      <c r="M123" s="45">
        <f>CONCATENATE(G123,H123)</f>
      </c>
      <c r="O123" s="69"/>
    </row>
    <row r="124" spans="13:15" ht="12.75">
      <c r="M124" s="45">
        <f>CONCATENATE(G124,H124)</f>
      </c>
      <c r="O124" s="69"/>
    </row>
    <row r="125" spans="13:15" ht="12.75">
      <c r="M125" s="45">
        <f>CONCATENATE(G125,H125)</f>
      </c>
      <c r="O125" s="69"/>
    </row>
    <row r="126" spans="13:15" ht="12.75">
      <c r="M126" s="45">
        <f>CONCATENATE(G126,H126)</f>
      </c>
      <c r="O126" s="69"/>
    </row>
    <row r="127" spans="13:15" ht="12.75">
      <c r="M127" s="45">
        <f>CONCATENATE(G127,H127)</f>
      </c>
      <c r="O127" s="69"/>
    </row>
    <row r="128" spans="13:15" ht="12.75">
      <c r="M128" s="45">
        <f>CONCATENATE(G128,H128)</f>
      </c>
      <c r="O128" s="69"/>
    </row>
    <row r="129" spans="13:15" ht="12.75">
      <c r="M129" s="45">
        <f>CONCATENATE(G129,H129)</f>
      </c>
      <c r="O129" s="69"/>
    </row>
    <row r="130" spans="13:15" ht="12.75">
      <c r="M130" s="45">
        <f>CONCATENATE(G130,H130)</f>
      </c>
      <c r="O130" s="69"/>
    </row>
    <row r="131" spans="13:15" ht="12.75">
      <c r="M131" s="45">
        <f>CONCATENATE(G131,H131)</f>
      </c>
      <c r="O131" s="69"/>
    </row>
    <row r="132" spans="13:15" ht="12.75">
      <c r="M132" s="45">
        <f>CONCATENATE(G132,H132)</f>
      </c>
      <c r="O132" s="69"/>
    </row>
    <row r="133" spans="13:15" ht="12.75">
      <c r="M133" s="45">
        <f>CONCATENATE(G133,H133)</f>
      </c>
      <c r="O133" s="69"/>
    </row>
    <row r="134" spans="13:15" ht="12.75">
      <c r="M134" s="45">
        <f>CONCATENATE(G134,H134)</f>
      </c>
      <c r="O134" s="69"/>
    </row>
    <row r="135" spans="13:15" ht="12.75">
      <c r="M135" s="45">
        <f>CONCATENATE(G135,H135)</f>
      </c>
      <c r="O135" s="69"/>
    </row>
    <row r="136" spans="13:15" ht="12.75">
      <c r="M136" s="45">
        <f>CONCATENATE(G136,H136)</f>
      </c>
      <c r="O136" s="69"/>
    </row>
    <row r="137" spans="13:15" ht="12.75">
      <c r="M137" s="45">
        <f>CONCATENATE(G137,H137)</f>
      </c>
      <c r="O137" s="69"/>
    </row>
    <row r="138" spans="13:15" ht="12.75">
      <c r="M138" s="45">
        <f>CONCATENATE(G138,H138)</f>
      </c>
      <c r="O138" s="69"/>
    </row>
    <row r="139" spans="13:15" ht="12.75">
      <c r="M139" s="45">
        <f>CONCATENATE(G139,H139)</f>
      </c>
      <c r="O139" s="69"/>
    </row>
    <row r="140" spans="13:15" ht="12.75">
      <c r="M140" s="45">
        <f>CONCATENATE(G140,H140)</f>
      </c>
      <c r="O140" s="69"/>
    </row>
    <row r="141" spans="13:15" ht="12.75">
      <c r="M141" s="45">
        <f>CONCATENATE(G141,H141)</f>
      </c>
      <c r="O141" s="69"/>
    </row>
    <row r="142" spans="13:15" ht="12.75">
      <c r="M142" s="45">
        <f>CONCATENATE(G142,H142)</f>
      </c>
      <c r="O142" s="69"/>
    </row>
    <row r="143" spans="13:15" ht="12.75">
      <c r="M143" s="45">
        <f>CONCATENATE(G143,H143)</f>
      </c>
      <c r="O143" s="69"/>
    </row>
    <row r="144" spans="13:15" ht="12.75">
      <c r="M144" s="45">
        <f>CONCATENATE(G144,H144)</f>
      </c>
      <c r="O144" s="69"/>
    </row>
    <row r="145" spans="13:15" ht="12.75">
      <c r="M145" s="45">
        <f>CONCATENATE(G145,H145)</f>
      </c>
      <c r="O145" s="69"/>
    </row>
    <row r="146" spans="13:15" ht="12.75">
      <c r="M146" s="45">
        <f>CONCATENATE(G146,H146)</f>
      </c>
      <c r="O146" s="69"/>
    </row>
    <row r="147" spans="13:15" ht="12.75">
      <c r="M147" s="45">
        <f>CONCATENATE(G147,H147)</f>
      </c>
      <c r="O147" s="69"/>
    </row>
    <row r="148" spans="13:15" ht="12.75">
      <c r="M148" s="45">
        <f>CONCATENATE(G148,H148)</f>
      </c>
      <c r="O148" s="69"/>
    </row>
    <row r="149" spans="13:15" ht="12.75">
      <c r="M149" s="45">
        <f>CONCATENATE(G149,H149)</f>
      </c>
      <c r="O149" s="69"/>
    </row>
    <row r="150" spans="13:15" ht="12.75">
      <c r="M150" s="45">
        <f>CONCATENATE(G150,H150)</f>
      </c>
      <c r="O150" s="69"/>
    </row>
    <row r="151" spans="13:15" ht="12.75">
      <c r="M151" s="45">
        <f>CONCATENATE(G151,H151)</f>
      </c>
      <c r="O151" s="69"/>
    </row>
    <row r="152" spans="13:15" ht="12.75">
      <c r="M152" s="45">
        <f>CONCATENATE(G152,H152)</f>
      </c>
      <c r="O152" s="69"/>
    </row>
    <row r="153" spans="13:15" ht="12.75">
      <c r="M153" s="45">
        <f>CONCATENATE(G153,H153)</f>
      </c>
      <c r="O153" s="69"/>
    </row>
    <row r="154" spans="13:15" ht="12.75">
      <c r="M154" s="45">
        <f>CONCATENATE(G154,H154)</f>
      </c>
      <c r="O154" s="69"/>
    </row>
    <row r="155" spans="13:15" ht="12.75">
      <c r="M155" s="45">
        <f>CONCATENATE(G155,H155)</f>
      </c>
      <c r="O155" s="69"/>
    </row>
    <row r="156" spans="13:15" ht="12.75">
      <c r="M156" s="45">
        <f>CONCATENATE(G156,H156)</f>
      </c>
      <c r="O156" s="69"/>
    </row>
    <row r="157" spans="13:15" ht="12.75">
      <c r="M157" s="45">
        <f>CONCATENATE(G157,H157)</f>
      </c>
      <c r="O157" s="69"/>
    </row>
    <row r="158" spans="13:15" ht="12.75">
      <c r="M158" s="45">
        <f>CONCATENATE(G158,H158)</f>
      </c>
      <c r="O158" s="69"/>
    </row>
    <row r="159" spans="13:15" ht="12.75">
      <c r="M159" s="45">
        <f>CONCATENATE(G159,H159)</f>
      </c>
      <c r="O159" s="69"/>
    </row>
    <row r="160" spans="13:15" ht="12.75">
      <c r="M160" s="45">
        <f>CONCATENATE(G160,H160)</f>
      </c>
      <c r="O160" s="69"/>
    </row>
    <row r="161" spans="13:15" ht="12.75">
      <c r="M161" s="45">
        <f>CONCATENATE(G161,H161)</f>
      </c>
      <c r="O161" s="69"/>
    </row>
    <row r="162" spans="13:15" ht="12.75">
      <c r="M162" s="45">
        <f>CONCATENATE(G162,H162)</f>
      </c>
      <c r="O162" s="69"/>
    </row>
    <row r="163" spans="13:15" ht="12.75">
      <c r="M163" s="45">
        <f>CONCATENATE(G163,H163)</f>
      </c>
      <c r="O163" s="69"/>
    </row>
    <row r="164" spans="13:15" ht="12.75">
      <c r="M164" s="45">
        <f>CONCATENATE(G164,H164)</f>
      </c>
      <c r="O164" s="69"/>
    </row>
    <row r="165" spans="13:15" ht="12.75">
      <c r="M165" s="45">
        <f>CONCATENATE(G165,H165)</f>
      </c>
      <c r="O165" s="69"/>
    </row>
    <row r="166" spans="13:15" ht="12.75">
      <c r="M166" s="45">
        <f>CONCATENATE(G166,H166)</f>
      </c>
      <c r="O166" s="69"/>
    </row>
    <row r="167" spans="13:15" ht="12.75">
      <c r="M167" s="45">
        <f>CONCATENATE(G167,H167)</f>
      </c>
      <c r="O167" s="69"/>
    </row>
    <row r="168" spans="13:15" ht="12.75">
      <c r="M168" s="45">
        <f>CONCATENATE(G168,H168)</f>
      </c>
      <c r="O168" s="69"/>
    </row>
    <row r="169" spans="13:15" ht="12.75">
      <c r="M169" s="45">
        <f>CONCATENATE(G169,H169)</f>
      </c>
      <c r="O169" s="69"/>
    </row>
    <row r="170" spans="13:15" ht="12.75">
      <c r="M170" s="45">
        <f>CONCATENATE(G170,H170)</f>
      </c>
      <c r="O170" s="69"/>
    </row>
    <row r="171" spans="13:15" ht="12.75">
      <c r="M171" s="45">
        <f>CONCATENATE(G171,H171)</f>
      </c>
      <c r="O171" s="69"/>
    </row>
    <row r="172" spans="13:15" ht="12.75">
      <c r="M172" s="45">
        <f>CONCATENATE(G172,H172)</f>
      </c>
      <c r="O172" s="69"/>
    </row>
    <row r="173" spans="13:15" ht="12.75">
      <c r="M173" s="45">
        <f>CONCATENATE(G173,H173)</f>
      </c>
      <c r="O173" s="69"/>
    </row>
    <row r="174" spans="13:15" ht="12.75">
      <c r="M174" s="45">
        <f>CONCATENATE(G174,H174)</f>
      </c>
      <c r="O174" s="69"/>
    </row>
    <row r="175" spans="13:15" ht="12.75">
      <c r="M175" s="45">
        <f>CONCATENATE(G175,H175)</f>
      </c>
      <c r="O175" s="69"/>
    </row>
    <row r="176" spans="13:15" ht="12.75">
      <c r="M176" s="45">
        <f>CONCATENATE(G176,H176)</f>
      </c>
      <c r="O176" s="69"/>
    </row>
    <row r="177" spans="13:15" ht="12.75">
      <c r="M177" s="45">
        <f>CONCATENATE(G177,H177)</f>
      </c>
      <c r="O177" s="69"/>
    </row>
    <row r="178" spans="13:15" ht="12.75">
      <c r="M178" s="45">
        <f>CONCATENATE(G178,H178)</f>
      </c>
      <c r="O178" s="69"/>
    </row>
    <row r="179" spans="13:15" ht="12.75">
      <c r="M179" s="45">
        <f>CONCATENATE(G179,H179)</f>
      </c>
      <c r="O179" s="69"/>
    </row>
    <row r="180" spans="13:15" ht="12.75">
      <c r="M180" s="45">
        <f>CONCATENATE(G180,H180)</f>
      </c>
      <c r="O180" s="69"/>
    </row>
    <row r="181" spans="13:15" ht="12.75">
      <c r="M181" s="45">
        <f>CONCATENATE(G181,H181)</f>
      </c>
      <c r="O181" s="69"/>
    </row>
    <row r="182" spans="13:15" ht="12.75">
      <c r="M182" s="45">
        <f>CONCATENATE(G182,H182)</f>
      </c>
      <c r="O182" s="69"/>
    </row>
    <row r="183" spans="13:15" ht="12.75">
      <c r="M183" s="45">
        <f>CONCATENATE(G183,H183)</f>
      </c>
      <c r="O183" s="69"/>
    </row>
    <row r="184" spans="13:15" ht="12.75">
      <c r="M184" s="45">
        <f>CONCATENATE(G184,H184)</f>
      </c>
      <c r="O184" s="69"/>
    </row>
    <row r="185" spans="13:15" ht="12.75">
      <c r="M185" s="45">
        <f>CONCATENATE(G185,H185)</f>
      </c>
      <c r="O185" s="69"/>
    </row>
    <row r="186" spans="13:15" ht="12.75">
      <c r="M186" s="45">
        <f>CONCATENATE(G186,H186)</f>
      </c>
      <c r="O186" s="69"/>
    </row>
    <row r="187" spans="13:15" ht="12.75">
      <c r="M187" s="45">
        <f>CONCATENATE(G187,H187)</f>
      </c>
      <c r="O187" s="69"/>
    </row>
    <row r="188" spans="13:15" ht="12.75">
      <c r="M188" s="45">
        <f>CONCATENATE(G188,H188)</f>
      </c>
      <c r="O188" s="69"/>
    </row>
    <row r="189" spans="13:15" ht="12.75">
      <c r="M189" s="45">
        <f>CONCATENATE(G189,H189)</f>
      </c>
      <c r="O189" s="69"/>
    </row>
    <row r="190" spans="13:15" ht="12.75">
      <c r="M190" s="45">
        <f>CONCATENATE(G190,H190)</f>
      </c>
      <c r="O190" s="69"/>
    </row>
    <row r="191" spans="13:15" ht="12.75">
      <c r="M191" s="45">
        <f>CONCATENATE(G191,H191)</f>
      </c>
      <c r="O191" s="69"/>
    </row>
    <row r="192" spans="13:15" ht="12.75">
      <c r="M192" s="45">
        <f>CONCATENATE(G192,H192)</f>
      </c>
      <c r="O192" s="69"/>
    </row>
    <row r="193" spans="13:15" ht="12.75">
      <c r="M193" s="45">
        <f>CONCATENATE(G193,H193)</f>
      </c>
      <c r="O193" s="69"/>
    </row>
    <row r="194" spans="13:15" ht="12.75">
      <c r="M194" s="45">
        <f>CONCATENATE(G194,H194)</f>
      </c>
      <c r="O194" s="69"/>
    </row>
    <row r="195" spans="13:15" ht="12.75">
      <c r="M195" s="45">
        <f>CONCATENATE(G195,H195)</f>
      </c>
      <c r="O195" s="69"/>
    </row>
    <row r="196" spans="13:15" ht="12.75">
      <c r="M196" s="45">
        <f>CONCATENATE(G196,H196)</f>
      </c>
      <c r="O196" s="69"/>
    </row>
    <row r="197" spans="13:15" ht="12.75">
      <c r="M197" s="45">
        <f>CONCATENATE(G197,H197)</f>
      </c>
      <c r="O197" s="69"/>
    </row>
    <row r="198" spans="13:15" ht="12.75">
      <c r="M198" s="45">
        <f>CONCATENATE(G198,H198)</f>
      </c>
      <c r="O198" s="69"/>
    </row>
    <row r="199" spans="13:15" ht="12.75">
      <c r="M199" s="45">
        <f>CONCATENATE(G199,H199)</f>
      </c>
      <c r="O199" s="69"/>
    </row>
    <row r="200" spans="13:15" ht="12.75">
      <c r="M200" s="45">
        <f>CONCATENATE(G200,H200)</f>
      </c>
      <c r="O200" s="69"/>
    </row>
    <row r="201" spans="13:15" ht="12.75">
      <c r="M201" s="45">
        <f>CONCATENATE(G201,H201)</f>
      </c>
      <c r="O201" s="69"/>
    </row>
    <row r="202" spans="13:15" ht="12.75">
      <c r="M202" s="45">
        <f>CONCATENATE(G202,H202)</f>
      </c>
      <c r="O202" s="69"/>
    </row>
    <row r="203" spans="13:15" ht="12.75">
      <c r="M203" s="45">
        <f>CONCATENATE(G203,H203)</f>
      </c>
      <c r="O203" s="69"/>
    </row>
    <row r="204" spans="13:15" ht="12.75">
      <c r="M204" s="45">
        <f>CONCATENATE(G204,H204)</f>
      </c>
      <c r="O204" s="69"/>
    </row>
  </sheetData>
  <sheetProtection sheet="1" objects="1" scenarios="1" formatCells="0" formatColumns="0" formatRows="0" sort="0" autoFilter="0" pivotTables="0"/>
  <mergeCells count="3">
    <mergeCell ref="A1:A3"/>
    <mergeCell ref="B1:L1"/>
    <mergeCell ref="P1:P3"/>
  </mergeCells>
  <conditionalFormatting sqref="F2 I2">
    <cfRule type="cellIs" priority="1" dxfId="0" operator="greaterThan" stopIfTrue="1">
      <formula>0</formula>
    </cfRule>
  </conditionalFormatting>
  <conditionalFormatting sqref="H2">
    <cfRule type="expression" priority="2" dxfId="0" stopIfTrue="1">
      <formula>'Epreuve 1'!$I$2&gt;0</formula>
    </cfRule>
  </conditionalFormatting>
  <conditionalFormatting sqref="G2">
    <cfRule type="expression" priority="3" dxfId="0" stopIfTrue="1">
      <formula>'Epreuve 1'!$F$2&gt;0</formula>
    </cfRule>
  </conditionalFormatting>
  <conditionalFormatting sqref="L4:L104">
    <cfRule type="cellIs" priority="4" dxfId="1" operator="notEqual" stopIfTrue="1">
      <formula>0</formula>
    </cfRule>
  </conditionalFormatting>
  <printOptions gridLines="1" horizontalCentered="1"/>
  <pageMargins left="0.1798611111111111" right="0.1701388888888889" top="1.229861111111111" bottom="0.4902777777777778" header="0.2" footer="0.2"/>
  <pageSetup horizontalDpi="300" verticalDpi="300" orientation="portrait" paperSize="9" scale="96"/>
  <headerFooter alignWithMargins="0">
    <oddHeader>&amp;C&amp;"Bookman Old Style,Regular"CSO CHALLENGE
&amp;"Arial,Regular"&amp;A - &amp;F</oddHeader>
    <oddFooter>&amp;L&amp;8&amp;Z&amp;F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8"/>
  <dimension ref="A1:P204"/>
  <sheetViews>
    <sheetView showGridLines="0" showRowColHeaders="0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" sqref="F4"/>
    </sheetView>
  </sheetViews>
  <sheetFormatPr defaultColWidth="11.421875" defaultRowHeight="12.75"/>
  <cols>
    <col min="1" max="1" width="15.7109375" style="1" customWidth="1"/>
    <col min="2" max="2" width="12.7109375" style="2" customWidth="1"/>
    <col min="3" max="3" width="10.421875" style="2" customWidth="1"/>
    <col min="4" max="4" width="10.7109375" style="2" customWidth="1"/>
    <col min="5" max="5" width="8.57421875" style="2" customWidth="1"/>
    <col min="6" max="6" width="10.421875" style="3" customWidth="1"/>
    <col min="7" max="8" width="17.7109375" style="3" customWidth="1"/>
    <col min="9" max="9" width="17.7109375" style="4" customWidth="1"/>
    <col min="10" max="10" width="12.7109375" style="5" customWidth="1"/>
    <col min="11" max="11" width="12.7109375" style="6" customWidth="1"/>
    <col min="12" max="12" width="12.7109375" style="7" customWidth="1"/>
    <col min="13" max="13" width="0" style="8" hidden="1" customWidth="1"/>
    <col min="14" max="15" width="0" style="9" hidden="1" customWidth="1"/>
    <col min="16" max="20" width="11.421875" style="10" customWidth="1"/>
    <col min="21" max="16384" width="11.421875" style="1" customWidth="1"/>
  </cols>
  <sheetData>
    <row r="1" spans="1:16" ht="72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P1" s="13"/>
    </row>
    <row r="2" spans="1:16" ht="24.75" customHeight="1">
      <c r="A2" s="11"/>
      <c r="B2" s="14" t="s">
        <v>1</v>
      </c>
      <c r="C2" s="15" t="s">
        <v>2</v>
      </c>
      <c r="D2" s="15" t="s">
        <v>3</v>
      </c>
      <c r="E2" s="16" t="s">
        <v>4</v>
      </c>
      <c r="F2" s="17">
        <f>COUNTA(G4:G204)</f>
        <v>8</v>
      </c>
      <c r="G2" s="18" t="str">
        <f>IF(F2&gt;1," Partants"," Partant")</f>
        <v> Partants</v>
      </c>
      <c r="H2" s="17" t="s">
        <v>5</v>
      </c>
      <c r="I2" s="19">
        <f>ROUNDUP(F2/4,0)</f>
        <v>2</v>
      </c>
      <c r="J2" s="20" t="s">
        <v>6</v>
      </c>
      <c r="K2" s="21" t="s">
        <v>7</v>
      </c>
      <c r="L2" s="16" t="s">
        <v>8</v>
      </c>
      <c r="M2" s="22"/>
      <c r="N2" s="23"/>
      <c r="O2" s="24">
        <f>ROUNDUP(F2/4,0)</f>
        <v>2</v>
      </c>
      <c r="P2" s="13"/>
    </row>
    <row r="3" spans="1:16" ht="24.75" customHeight="1">
      <c r="A3" s="11"/>
      <c r="B3" s="25">
        <v>20150315</v>
      </c>
      <c r="C3" s="26">
        <v>2</v>
      </c>
      <c r="D3" s="27" t="s">
        <v>9</v>
      </c>
      <c r="E3" s="28"/>
      <c r="F3" s="29" t="s">
        <v>10</v>
      </c>
      <c r="G3" s="30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 t="s">
        <v>16</v>
      </c>
      <c r="N3" s="35"/>
      <c r="O3" s="36"/>
      <c r="P3" s="13"/>
    </row>
    <row r="4" spans="2:15" ht="12.75">
      <c r="B4" s="37">
        <f>IF(OR($D4&lt;&gt;"",$G4&lt;&gt;""),B$3,"")</f>
        <v>20150315</v>
      </c>
      <c r="C4" s="38">
        <f>IF(OR($D4&lt;&gt;"",$G4&lt;&gt;""),C$3,"")</f>
        <v>2</v>
      </c>
      <c r="D4" s="39"/>
      <c r="E4" s="40" t="s">
        <v>68</v>
      </c>
      <c r="F4" s="73">
        <f>IF($G4&lt;&gt;"",RANK(O4,O$4:O$204),"")</f>
        <v>1</v>
      </c>
      <c r="G4" s="84" t="s">
        <v>69</v>
      </c>
      <c r="H4" s="84" t="s">
        <v>70</v>
      </c>
      <c r="I4" s="74" t="s">
        <v>37</v>
      </c>
      <c r="J4" s="76">
        <v>0</v>
      </c>
      <c r="K4" s="77">
        <v>0.0006712962962962962</v>
      </c>
      <c r="L4" s="44">
        <f>IF(AND($G4&lt;&gt;"",ISNUMBER(J4)),IF(MATCH(M4,M:M,0)&lt;ROW(M4),"NC",IF(N4&lt;=O$2,(O$2*4)-N4+1,O$2*2)),"")</f>
        <v>8</v>
      </c>
      <c r="M4" s="45" t="str">
        <f>CONCATENATE(G4,H4)</f>
        <v>LauraMalestrait</v>
      </c>
      <c r="N4" s="46">
        <f>IF($G4&lt;&gt;"",IF(MATCH(M4,M:M,0)&lt;ROW(M4),N3,N3+1),"")</f>
        <v>1</v>
      </c>
      <c r="O4" s="47">
        <f>IF(J4&lt;&gt;"",IF(ISNUMBER(J4),100000-(J4*1000)-K4,-1000000),-9999999)</f>
        <v>99999.9993287037</v>
      </c>
    </row>
    <row r="5" spans="2:15" ht="12.75">
      <c r="B5" s="48">
        <f>IF(OR($D5&lt;&gt;"",$G5&lt;&gt;""),B$3,"")</f>
        <v>20150315</v>
      </c>
      <c r="C5" s="49">
        <f>IF(OR($D5&lt;&gt;"",$G5&lt;&gt;""),C$3,"")</f>
        <v>2</v>
      </c>
      <c r="D5" s="50"/>
      <c r="E5" s="51" t="s">
        <v>68</v>
      </c>
      <c r="F5" s="78">
        <f>IF($G5&lt;&gt;"",RANK(O5,O$4:O$204),"")</f>
        <v>2</v>
      </c>
      <c r="G5" s="79" t="s">
        <v>56</v>
      </c>
      <c r="H5" s="80" t="s">
        <v>76</v>
      </c>
      <c r="I5" s="79" t="s">
        <v>49</v>
      </c>
      <c r="J5" s="81">
        <v>0</v>
      </c>
      <c r="K5" s="82">
        <v>0.000775462962962963</v>
      </c>
      <c r="L5" s="55">
        <f>IF(AND($G5&lt;&gt;"",ISNUMBER(J5)),IF(MATCH(M5,M:M,0)&lt;ROW(M5),"NC",IF(N5&lt;=O$2,(O$2*4)-N5+1,O$2*2)),"")</f>
        <v>7</v>
      </c>
      <c r="M5" s="45" t="str">
        <f>CONCATENATE(G5,H5)</f>
        <v>EmmaChanjou</v>
      </c>
      <c r="N5" s="46">
        <f>IF($G5&lt;&gt;"",IF(MATCH(M5,M:M,0)&lt;ROW(M5),N4,N4+1),"")</f>
        <v>2</v>
      </c>
      <c r="O5" s="47">
        <f>IF(J5&lt;&gt;"",IF(ISNUMBER(J5),100000-(J5*1000)-K5,-1000000),-9999999)</f>
        <v>99999.99922453704</v>
      </c>
    </row>
    <row r="6" spans="2:15" ht="12.75">
      <c r="B6" s="48">
        <f>IF(OR($D6&lt;&gt;"",$G6&lt;&gt;""),B$3,"")</f>
        <v>20150315</v>
      </c>
      <c r="C6" s="49">
        <f>IF(OR($D6&lt;&gt;"",$G6&lt;&gt;""),C$3,"")</f>
        <v>2</v>
      </c>
      <c r="D6" s="50"/>
      <c r="E6" s="51" t="s">
        <v>17</v>
      </c>
      <c r="F6" s="78">
        <f>IF($G6&lt;&gt;"",RANK(O6,O$4:O$204),"")</f>
        <v>3</v>
      </c>
      <c r="G6" s="83" t="s">
        <v>77</v>
      </c>
      <c r="H6" s="83" t="s">
        <v>78</v>
      </c>
      <c r="I6" s="79" t="s">
        <v>59</v>
      </c>
      <c r="J6" s="81">
        <v>0</v>
      </c>
      <c r="K6" s="82">
        <v>0.0008333333333333334</v>
      </c>
      <c r="L6" s="55">
        <f>IF(AND($G6&lt;&gt;"",ISNUMBER(J6)),IF(MATCH(M6,M:M,0)&lt;ROW(M6),"NC",IF(N6&lt;=O$2,(O$2*4)-N6+1,O$2*2)),"")</f>
        <v>4</v>
      </c>
      <c r="M6" s="45" t="str">
        <f>CONCATENATE(G6,H6)</f>
        <v>SolineMartin</v>
      </c>
      <c r="N6" s="46">
        <f>IF($G6&lt;&gt;"",IF(MATCH(M6,M:M,0)&lt;ROW(M6),N5,N5+1),"")</f>
        <v>3</v>
      </c>
      <c r="O6" s="47">
        <f>IF(J6&lt;&gt;"",IF(ISNUMBER(J6),100000-(J6*1000)-K6,-1000000),-9999999)</f>
        <v>99999.99916666666</v>
      </c>
    </row>
    <row r="7" spans="2:15" ht="12.75">
      <c r="B7" s="48">
        <f>IF(OR($D7&lt;&gt;"",$G7&lt;&gt;""),B$3,"")</f>
        <v>20150315</v>
      </c>
      <c r="C7" s="49">
        <f>IF(OR($D7&lt;&gt;"",$G7&lt;&gt;""),C$3,"")</f>
        <v>2</v>
      </c>
      <c r="D7" s="50"/>
      <c r="E7" s="51" t="s">
        <v>68</v>
      </c>
      <c r="F7" s="78">
        <f>IF($G7&lt;&gt;"",RANK(O7,O$4:O$204),"")</f>
        <v>4</v>
      </c>
      <c r="G7" s="79" t="s">
        <v>80</v>
      </c>
      <c r="H7" s="80" t="s">
        <v>81</v>
      </c>
      <c r="I7" s="79" t="s">
        <v>73</v>
      </c>
      <c r="J7" s="81">
        <v>0</v>
      </c>
      <c r="K7" s="82">
        <v>0.0008564814814814815</v>
      </c>
      <c r="L7" s="55">
        <f>IF(AND($G7&lt;&gt;"",ISNUMBER(J7)),IF(MATCH(M7,M:M,0)&lt;ROW(M7),"NC",IF(N7&lt;=O$2,(O$2*4)-N7+1,O$2*2)),"")</f>
        <v>4</v>
      </c>
      <c r="M7" s="45" t="str">
        <f>CONCATENATE(G7,H7)</f>
        <v>AliceFaure</v>
      </c>
      <c r="N7" s="46">
        <f>IF($G7&lt;&gt;"",IF(MATCH(M7,M:M,0)&lt;ROW(M7),N6,N6+1),"")</f>
        <v>4</v>
      </c>
      <c r="O7" s="47">
        <f>IF(J7&lt;&gt;"",IF(ISNUMBER(J7),100000-(J7*1000)-K7,-1000000),-9999999)</f>
        <v>99999.99914351852</v>
      </c>
    </row>
    <row r="8" spans="2:15" ht="12.75">
      <c r="B8" s="48">
        <f>IF(OR($D8&lt;&gt;"",$G8&lt;&gt;""),B$3,"")</f>
        <v>20150315</v>
      </c>
      <c r="C8" s="49">
        <f>IF(OR($D8&lt;&gt;"",$G8&lt;&gt;""),C$3,"")</f>
        <v>2</v>
      </c>
      <c r="D8" s="50"/>
      <c r="E8" s="51" t="s">
        <v>17</v>
      </c>
      <c r="F8" s="78">
        <f>IF($G8&lt;&gt;"",RANK(O8,O$4:O$204),"")</f>
        <v>5</v>
      </c>
      <c r="G8" s="83" t="s">
        <v>71</v>
      </c>
      <c r="H8" s="83" t="s">
        <v>72</v>
      </c>
      <c r="I8" s="79" t="s">
        <v>20</v>
      </c>
      <c r="J8" s="81">
        <v>0</v>
      </c>
      <c r="K8" s="82">
        <v>0.0008912037037037036</v>
      </c>
      <c r="L8" s="55">
        <f>IF(AND($G8&lt;&gt;"",ISNUMBER(J8)),IF(MATCH(M8,M:M,0)&lt;ROW(M8),"NC",IF(N8&lt;=O$2,(O$2*4)-N8+1,O$2*2)),"")</f>
        <v>4</v>
      </c>
      <c r="M8" s="45" t="str">
        <f>CONCATENATE(G8,H8)</f>
        <v>IsaureBouix</v>
      </c>
      <c r="N8" s="46">
        <f>IF($G8&lt;&gt;"",IF(MATCH(M8,M:M,0)&lt;ROW(M8),N7,N7+1),"")</f>
        <v>5</v>
      </c>
      <c r="O8" s="47">
        <f>IF(J8&lt;&gt;"",IF(ISNUMBER(J8),100000-(J8*1000)-K8,-1000000),-9999999)</f>
        <v>99999.9991087963</v>
      </c>
    </row>
    <row r="9" spans="2:15" ht="12.75">
      <c r="B9" s="48">
        <f>IF(OR($D9&lt;&gt;"",$G9&lt;&gt;""),B$3,"")</f>
        <v>20150315</v>
      </c>
      <c r="C9" s="49">
        <f>IF(OR($D9&lt;&gt;"",$G9&lt;&gt;""),C$3,"")</f>
        <v>2</v>
      </c>
      <c r="D9" s="50"/>
      <c r="E9" s="51" t="s">
        <v>68</v>
      </c>
      <c r="F9" s="48">
        <f>IF($G9&lt;&gt;"",RANK(O9,O$4:O$204),"")</f>
        <v>6</v>
      </c>
      <c r="G9" s="52" t="s">
        <v>74</v>
      </c>
      <c r="H9" s="53" t="s">
        <v>75</v>
      </c>
      <c r="I9" s="52" t="s">
        <v>61</v>
      </c>
      <c r="J9" s="50">
        <v>4</v>
      </c>
      <c r="K9" s="54">
        <v>0.0010185185185185186</v>
      </c>
      <c r="L9" s="55">
        <f>IF(AND($G9&lt;&gt;"",ISNUMBER(J9)),IF(MATCH(M9,M:M,0)&lt;ROW(M9),"NC",IF(N9&lt;=O$2,(O$2*4)-N9+1,O$2*2)),"")</f>
        <v>4</v>
      </c>
      <c r="M9" s="45" t="str">
        <f>CONCATENATE(G9,H9)</f>
        <v>MarieSennes</v>
      </c>
      <c r="N9" s="46">
        <f>IF($G9&lt;&gt;"",IF(MATCH(M9,M:M,0)&lt;ROW(M9),N8,N8+1),"")</f>
        <v>6</v>
      </c>
      <c r="O9" s="47">
        <f>IF(J9&lt;&gt;"",IF(ISNUMBER(J9),100000-(J9*1000)-K9,-1000000),-9999999)</f>
        <v>95999.99898148148</v>
      </c>
    </row>
    <row r="10" spans="2:15" ht="12.75">
      <c r="B10" s="48">
        <f>IF(OR($D10&lt;&gt;"",$G10&lt;&gt;""),B$3,"")</f>
        <v>20150315</v>
      </c>
      <c r="C10" s="49">
        <f>IF(OR($D10&lt;&gt;"",$G10&lt;&gt;""),C$3,"")</f>
        <v>2</v>
      </c>
      <c r="D10" s="50"/>
      <c r="E10" s="51" t="s">
        <v>83</v>
      </c>
      <c r="F10" s="48">
        <f>IF($G10&lt;&gt;"",RANK(O10,O$4:O$204),"")</f>
        <v>7</v>
      </c>
      <c r="G10" s="53" t="s">
        <v>91</v>
      </c>
      <c r="H10" s="52" t="s">
        <v>92</v>
      </c>
      <c r="I10" s="52" t="s">
        <v>39</v>
      </c>
      <c r="J10" s="50">
        <v>4</v>
      </c>
      <c r="K10" s="54">
        <v>0.0011226851851851851</v>
      </c>
      <c r="L10" s="55">
        <f>IF(AND($G10&lt;&gt;"",ISNUMBER(J10)),IF(MATCH(M10,M:M,0)&lt;ROW(M10),"NC",IF(N10&lt;=O$2,(O$2*4)-N10+1,O$2*2)),"")</f>
        <v>4</v>
      </c>
      <c r="M10" s="45" t="str">
        <f>CONCATENATE(G10,H10)</f>
        <v>EleaGaillard</v>
      </c>
      <c r="N10" s="46">
        <f>IF($G10&lt;&gt;"",IF(MATCH(M10,M:M,0)&lt;ROW(M10),N9,N9+1),"")</f>
        <v>7</v>
      </c>
      <c r="O10" s="47">
        <f>IF(J10&lt;&gt;"",IF(ISNUMBER(J10),100000-(J10*1000)-K10,-1000000),-9999999)</f>
        <v>95999.99887731482</v>
      </c>
    </row>
    <row r="11" spans="2:15" ht="12.75">
      <c r="B11" s="48">
        <f>IF(OR($D11&lt;&gt;"",$G11&lt;&gt;""),B$3,"")</f>
        <v>20150315</v>
      </c>
      <c r="C11" s="49">
        <f>IF(OR($D11&lt;&gt;"",$G11&lt;&gt;""),C$3,"")</f>
        <v>2</v>
      </c>
      <c r="D11" s="50"/>
      <c r="E11" s="40" t="s">
        <v>68</v>
      </c>
      <c r="F11" s="48">
        <f>IF($G11&lt;&gt;"",RANK(O11,O$4:O$204),"")</f>
        <v>8</v>
      </c>
      <c r="G11" s="56" t="s">
        <v>93</v>
      </c>
      <c r="H11" s="56" t="s">
        <v>94</v>
      </c>
      <c r="I11" s="52" t="s">
        <v>79</v>
      </c>
      <c r="J11" s="50">
        <v>8</v>
      </c>
      <c r="K11" s="54">
        <v>0.000787037037037037</v>
      </c>
      <c r="L11" s="55">
        <f>IF(AND($G11&lt;&gt;"",ISNUMBER(J11)),IF(MATCH(M11,M:M,0)&lt;ROW(M11),"NC",IF(N11&lt;=O$2,(O$2*4)-N11+1,O$2*2)),"")</f>
        <v>4</v>
      </c>
      <c r="M11" s="45" t="str">
        <f>CONCATENATE(G11,H11)</f>
        <v>EdenSarfati</v>
      </c>
      <c r="N11" s="46">
        <f>IF($G11&lt;&gt;"",IF(MATCH(M11,M:M,0)&lt;ROW(M11),N10,N10+1),"")</f>
        <v>8</v>
      </c>
      <c r="O11" s="47">
        <f>IF(J11&lt;&gt;"",IF(ISNUMBER(J11),100000-(J11*1000)-K11,-1000000),-9999999)</f>
        <v>91999.99921296297</v>
      </c>
    </row>
    <row r="12" spans="2:15" ht="12.75">
      <c r="B12" s="48">
        <f>IF(OR($D12&lt;&gt;"",$G12&lt;&gt;""),B$3,"")</f>
      </c>
      <c r="C12" s="49">
        <f>IF(OR($D12&lt;&gt;"",$G12&lt;&gt;""),C$3,"")</f>
      </c>
      <c r="D12" s="50"/>
      <c r="E12" s="51">
        <f>IF($D12&lt;&gt;"",E$3,"")</f>
      </c>
      <c r="F12" s="48">
        <f>IF($G12&lt;&gt;"",RANK(O12,O$4:O$204),"")</f>
      </c>
      <c r="G12" s="56"/>
      <c r="H12" s="56"/>
      <c r="I12" s="52"/>
      <c r="J12" s="50"/>
      <c r="K12" s="54"/>
      <c r="L12" s="55">
        <f>IF(AND($G12&lt;&gt;"",ISNUMBER(J12)),IF(MATCH(M12,M:M,0)&lt;ROW(M12),"NC",IF(N12&lt;=O$2,(O$2*4)-N12+1,O$2*2)),"")</f>
      </c>
      <c r="M12" s="45">
        <f>CONCATENATE(G12,H12)</f>
      </c>
      <c r="N12" s="46">
        <f>IF($G12&lt;&gt;"",IF(MATCH(M12,M:M,0)&lt;ROW(M12),N11,N11+1),"")</f>
      </c>
      <c r="O12" s="47">
        <f>IF(J12&lt;&gt;"",IF(ISNUMBER(J12),100000-(J12*1000)-K12,-1000000),-9999999)</f>
        <v>-9999999</v>
      </c>
    </row>
    <row r="13" spans="2:15" ht="12.75">
      <c r="B13" s="48">
        <f>IF(OR($D13&lt;&gt;"",$G13&lt;&gt;""),B$3,"")</f>
      </c>
      <c r="C13" s="49">
        <f>IF(OR($D13&lt;&gt;"",$G13&lt;&gt;""),C$3,"")</f>
      </c>
      <c r="D13" s="50"/>
      <c r="E13" s="51">
        <f>IF($D13&lt;&gt;"",E$3,"")</f>
      </c>
      <c r="F13" s="48">
        <f>IF($G13&lt;&gt;"",RANK(O13,O$4:O$204),"")</f>
      </c>
      <c r="G13" s="52"/>
      <c r="H13" s="53"/>
      <c r="I13" s="52"/>
      <c r="J13" s="50"/>
      <c r="K13" s="54"/>
      <c r="L13" s="55">
        <f>IF(AND($G13&lt;&gt;"",ISNUMBER(J13)),IF(MATCH(M13,M:M,0)&lt;ROW(M13),"NC",IF(N13&lt;=O$2,(O$2*4)-N13+1,O$2*2)),"")</f>
      </c>
      <c r="M13" s="45">
        <f>CONCATENATE(G13,H13)</f>
      </c>
      <c r="N13" s="46">
        <f>IF($G13&lt;&gt;"",IF(MATCH(M13,M:M,0)&lt;ROW(M13),N12,N12+1),"")</f>
      </c>
      <c r="O13" s="47">
        <f>IF(J13&lt;&gt;"",IF(ISNUMBER(J13),100000-(J13*1000)-K13,-1000000),-9999999)</f>
        <v>-9999999</v>
      </c>
    </row>
    <row r="14" spans="2:15" ht="12.75">
      <c r="B14" s="48">
        <f>IF(OR($D14&lt;&gt;"",$G14&lt;&gt;""),B$3,"")</f>
      </c>
      <c r="C14" s="49">
        <f>IF(OR($D14&lt;&gt;"",$G14&lt;&gt;""),C$3,"")</f>
      </c>
      <c r="D14" s="50"/>
      <c r="E14" s="51">
        <f>IF($D14&lt;&gt;"",E$3,"")</f>
      </c>
      <c r="F14" s="48">
        <f>IF($G14&lt;&gt;"",RANK(O14,O$4:O$204),"")</f>
      </c>
      <c r="G14" s="56"/>
      <c r="H14" s="56"/>
      <c r="I14" s="52"/>
      <c r="J14" s="50"/>
      <c r="K14" s="54"/>
      <c r="L14" s="55">
        <f>IF(AND($G14&lt;&gt;"",ISNUMBER(J14)),IF(MATCH(M14,M:M,0)&lt;ROW(M14),"NC",IF(N14&lt;=O$2,(O$2*4)-N14+1,O$2*2)),"")</f>
      </c>
      <c r="M14" s="45">
        <f>CONCATENATE(G14,H14)</f>
      </c>
      <c r="N14" s="46">
        <f>IF($G14&lt;&gt;"",IF(MATCH(M14,M:M,0)&lt;ROW(M14),N13,N13+1),"")</f>
      </c>
      <c r="O14" s="47">
        <f>IF(J14&lt;&gt;"",IF(ISNUMBER(J14),100000-(J14*1000)-K14,-1000000),-9999999)</f>
        <v>-9999999</v>
      </c>
    </row>
    <row r="15" spans="2:15" ht="12.75">
      <c r="B15" s="48">
        <f>IF(OR($D15&lt;&gt;"",$G15&lt;&gt;""),B$3,"")</f>
      </c>
      <c r="C15" s="49">
        <f>IF(OR($D15&lt;&gt;"",$G15&lt;&gt;""),C$3,"")</f>
      </c>
      <c r="D15" s="50"/>
      <c r="E15" s="51">
        <f>IF($D15&lt;&gt;"",E$3,"")</f>
      </c>
      <c r="F15" s="48">
        <f>IF($G15&lt;&gt;"",RANK(O15,O$4:O$204),"")</f>
      </c>
      <c r="G15" s="52"/>
      <c r="H15" s="53"/>
      <c r="I15" s="52"/>
      <c r="J15" s="50"/>
      <c r="K15" s="54"/>
      <c r="L15" s="55">
        <f>IF(AND($G15&lt;&gt;"",ISNUMBER(J15)),IF(MATCH(M15,M:M,0)&lt;ROW(M15),"NC",IF(N15&lt;=O$2,(O$2*4)-N15+1,O$2*2)),"")</f>
      </c>
      <c r="M15" s="45">
        <f>CONCATENATE(G15,H15)</f>
      </c>
      <c r="N15" s="46">
        <f>IF($G15&lt;&gt;"",IF(MATCH(M15,M:M,0)&lt;ROW(M15),N14,N14+1),"")</f>
      </c>
      <c r="O15" s="47">
        <f>IF(J15&lt;&gt;"",IF(ISNUMBER(J15),100000-(J15*1000)-K15,-1000000),-9999999)</f>
        <v>-9999999</v>
      </c>
    </row>
    <row r="16" spans="2:15" ht="12.75">
      <c r="B16" s="48">
        <f>IF(OR($D16&lt;&gt;"",$G16&lt;&gt;""),B$3,"")</f>
      </c>
      <c r="C16" s="49">
        <f>IF(OR($D16&lt;&gt;"",$G16&lt;&gt;""),C$3,"")</f>
      </c>
      <c r="D16" s="50"/>
      <c r="E16" s="51">
        <f>IF($D16&lt;&gt;"",E$3,"")</f>
      </c>
      <c r="F16" s="48">
        <f>IF($G16&lt;&gt;"",RANK(O16,O$4:O$204),"")</f>
      </c>
      <c r="G16" s="56"/>
      <c r="H16" s="56"/>
      <c r="I16" s="52"/>
      <c r="J16" s="50"/>
      <c r="K16" s="54"/>
      <c r="L16" s="55">
        <f>IF(AND($G16&lt;&gt;"",ISNUMBER(J16)),IF(MATCH(M16,M:M,0)&lt;ROW(M16),"NC",IF(N16&lt;=O$2,(O$2*4)-N16+1,O$2*2)),"")</f>
      </c>
      <c r="M16" s="45">
        <f>CONCATENATE(G16,H16)</f>
      </c>
      <c r="N16" s="46">
        <f>IF($G16&lt;&gt;"",IF(MATCH(M16,M:M,0)&lt;ROW(M16),N15,N15+1),"")</f>
      </c>
      <c r="O16" s="47">
        <f>IF(J16&lt;&gt;"",IF(ISNUMBER(J16),100000-(J16*1000)-K16,-1000000),-9999999)</f>
        <v>-9999999</v>
      </c>
    </row>
    <row r="17" spans="2:15" ht="12.75">
      <c r="B17" s="48">
        <f>IF(OR($D17&lt;&gt;"",$G17&lt;&gt;""),B$3,"")</f>
      </c>
      <c r="C17" s="49">
        <f>IF(OR($D17&lt;&gt;"",$G17&lt;&gt;""),C$3,"")</f>
      </c>
      <c r="D17" s="50"/>
      <c r="E17" s="51">
        <f>IF($D17&lt;&gt;"",E$3,"")</f>
      </c>
      <c r="F17" s="48">
        <f>IF($G17&lt;&gt;"",RANK(O17,O$4:O$204),"")</f>
      </c>
      <c r="G17" s="56"/>
      <c r="H17" s="53"/>
      <c r="I17" s="52"/>
      <c r="J17" s="50"/>
      <c r="K17" s="54"/>
      <c r="L17" s="55">
        <f>IF(AND($G17&lt;&gt;"",ISNUMBER(J17)),IF(MATCH(M17,M:M,0)&lt;ROW(M17),"NC",IF(N17&lt;=O$2,(O$2*4)-N17+1,O$2*2)),"")</f>
      </c>
      <c r="M17" s="45">
        <f>CONCATENATE(G17,H17)</f>
      </c>
      <c r="N17" s="46">
        <f>IF($G17&lt;&gt;"",IF(MATCH(M17,M:M,0)&lt;ROW(M17),N16,N16+1),"")</f>
      </c>
      <c r="O17" s="47">
        <f>IF(J17&lt;&gt;"",IF(ISNUMBER(J17),100000-(J17*1000)-K17,-1000000),-9999999)</f>
        <v>-9999999</v>
      </c>
    </row>
    <row r="18" spans="2:15" ht="12.75">
      <c r="B18" s="48">
        <f>IF(OR($D18&lt;&gt;"",$G18&lt;&gt;""),B$3,"")</f>
      </c>
      <c r="C18" s="49">
        <f>IF(OR($D18&lt;&gt;"",$G18&lt;&gt;""),C$3,"")</f>
      </c>
      <c r="D18" s="50"/>
      <c r="E18" s="51">
        <f>IF($D18&lt;&gt;"",E$3,"")</f>
      </c>
      <c r="F18" s="48">
        <f>IF($G18&lt;&gt;"",RANK(O18,O$4:O$204),"")</f>
      </c>
      <c r="G18" s="52"/>
      <c r="H18" s="53"/>
      <c r="I18" s="52"/>
      <c r="J18" s="50"/>
      <c r="K18" s="54"/>
      <c r="L18" s="55">
        <f>IF(AND($G18&lt;&gt;"",ISNUMBER(J18)),IF(MATCH(M18,M:M,0)&lt;ROW(M18),"NC",IF(N18&lt;=O$2,(O$2*4)-N18+1,O$2*2)),"")</f>
      </c>
      <c r="M18" s="45">
        <f>CONCATENATE(G18,H18)</f>
      </c>
      <c r="N18" s="46">
        <f>IF($G18&lt;&gt;"",IF(MATCH(M18,M:M,0)&lt;ROW(M18),N17,N17+1),"")</f>
      </c>
      <c r="O18" s="47">
        <f>IF(J18&lt;&gt;"",IF(ISNUMBER(J18),100000-(J18*1000)-K18,-1000000),-9999999)</f>
        <v>-9999999</v>
      </c>
    </row>
    <row r="19" spans="2:15" ht="12.75">
      <c r="B19" s="48">
        <f>IF(OR($D19&lt;&gt;"",$G19&lt;&gt;""),B$3,"")</f>
      </c>
      <c r="C19" s="49">
        <f>IF(OR($D19&lt;&gt;"",$G19&lt;&gt;""),C$3,"")</f>
      </c>
      <c r="D19" s="50"/>
      <c r="E19" s="51">
        <f>IF($D19&lt;&gt;"",E$3,"")</f>
      </c>
      <c r="F19" s="48">
        <f>IF($G19&lt;&gt;"",RANK(O19,O$4:O$204),"")</f>
      </c>
      <c r="G19" s="56"/>
      <c r="H19" s="56"/>
      <c r="I19" s="52"/>
      <c r="J19" s="50"/>
      <c r="K19" s="54"/>
      <c r="L19" s="55">
        <f>IF(AND($G19&lt;&gt;"",ISNUMBER(J19)),IF(MATCH(M19,M:M,0)&lt;ROW(M19),"NC",IF(N19&lt;=O$2,(O$2*4)-N19+1,O$2*2)),"")</f>
      </c>
      <c r="M19" s="45">
        <f>CONCATENATE(G19,H19)</f>
      </c>
      <c r="N19" s="46">
        <f>IF($G19&lt;&gt;"",IF(MATCH(M19,M:M,0)&lt;ROW(M19),N18,N18+1),"")</f>
      </c>
      <c r="O19" s="47">
        <f>IF(J19&lt;&gt;"",IF(ISNUMBER(J19),100000-(J19*1000)-K19,-1000000),-9999999)</f>
        <v>-9999999</v>
      </c>
    </row>
    <row r="20" spans="2:15" ht="12.75">
      <c r="B20" s="48">
        <f>IF(OR($D20&lt;&gt;"",$G20&lt;&gt;""),B$3,"")</f>
      </c>
      <c r="C20" s="49">
        <f>IF(OR($D20&lt;&gt;"",$G20&lt;&gt;""),C$3,"")</f>
      </c>
      <c r="D20" s="50"/>
      <c r="E20" s="51">
        <f>IF($D20&lt;&gt;"",E$3,"")</f>
      </c>
      <c r="F20" s="48">
        <f>IF($G20&lt;&gt;"",RANK(O20,O$4:O$204),"")</f>
      </c>
      <c r="G20" s="52"/>
      <c r="H20" s="53"/>
      <c r="I20" s="52"/>
      <c r="J20" s="50"/>
      <c r="K20" s="54"/>
      <c r="L20" s="55">
        <f>IF(AND($G20&lt;&gt;"",ISNUMBER(J20)),IF(MATCH(M20,M:M,0)&lt;ROW(M20),"NC",IF(N20&lt;=O$2,(O$2*4)-N20+1,O$2*2)),"")</f>
      </c>
      <c r="M20" s="45">
        <f>CONCATENATE(G20,H20)</f>
      </c>
      <c r="N20" s="46">
        <f>IF($G20&lt;&gt;"",IF(MATCH(M20,M:M,0)&lt;ROW(M20),N19,N19+1),"")</f>
      </c>
      <c r="O20" s="47">
        <f>IF(J20&lt;&gt;"",IF(ISNUMBER(J20),100000-(J20*1000)-K20,-1000000),-9999999)</f>
        <v>-9999999</v>
      </c>
    </row>
    <row r="21" spans="2:15" ht="12.75">
      <c r="B21" s="48">
        <f>IF(OR($D21&lt;&gt;"",$G21&lt;&gt;""),B$3,"")</f>
      </c>
      <c r="C21" s="49">
        <f>IF(OR($D21&lt;&gt;"",$G21&lt;&gt;""),C$3,"")</f>
      </c>
      <c r="D21" s="50"/>
      <c r="E21" s="51">
        <f>IF($D21&lt;&gt;"",E$3,"")</f>
      </c>
      <c r="F21" s="48">
        <f>IF($G21&lt;&gt;"",RANK(O21,O$4:O$204),"")</f>
      </c>
      <c r="G21" s="56"/>
      <c r="H21" s="56"/>
      <c r="I21" s="52"/>
      <c r="J21" s="50"/>
      <c r="K21" s="54"/>
      <c r="L21" s="55">
        <f>IF(AND($G21&lt;&gt;"",ISNUMBER(J21)),IF(MATCH(M21,M:M,0)&lt;ROW(M21),"NC",IF(N21&lt;=O$2,(O$2*4)-N21+1,O$2*2)),"")</f>
      </c>
      <c r="M21" s="45">
        <f>CONCATENATE(G21,H21)</f>
      </c>
      <c r="N21" s="46">
        <f>IF($G21&lt;&gt;"",IF(MATCH(M21,M:M,0)&lt;ROW(M21),N20,N20+1),"")</f>
      </c>
      <c r="O21" s="47">
        <f>IF(J21&lt;&gt;"",IF(ISNUMBER(J21),100000-(J21*1000)-K21,-1000000),-9999999)</f>
        <v>-9999999</v>
      </c>
    </row>
    <row r="22" spans="2:15" ht="12.75">
      <c r="B22" s="48">
        <f>IF(OR($D22&lt;&gt;"",$G22&lt;&gt;""),B$3,"")</f>
      </c>
      <c r="C22" s="49">
        <f>IF(OR($D22&lt;&gt;"",$G22&lt;&gt;""),C$3,"")</f>
      </c>
      <c r="D22" s="50"/>
      <c r="E22" s="51">
        <f>IF($D22&lt;&gt;"",E$3,"")</f>
      </c>
      <c r="F22" s="48">
        <f>IF($G22&lt;&gt;"",RANK(O22,O$4:O$204),"")</f>
      </c>
      <c r="G22" s="56"/>
      <c r="H22" s="56"/>
      <c r="I22" s="52"/>
      <c r="J22" s="50"/>
      <c r="K22" s="54"/>
      <c r="L22" s="55">
        <f>IF(AND($G22&lt;&gt;"",ISNUMBER(J22)),IF(MATCH(M22,M:M,0)&lt;ROW(M22),"NC",IF(N22&lt;=O$2,(O$2*4)-N22+1,O$2*2)),"")</f>
      </c>
      <c r="M22" s="45">
        <f>CONCATENATE(G22,H22)</f>
      </c>
      <c r="N22" s="46">
        <f>IF($G22&lt;&gt;"",IF(MATCH(M22,M:M,0)&lt;ROW(M22),N21,N21+1),"")</f>
      </c>
      <c r="O22" s="47">
        <f>IF(J22&lt;&gt;"",IF(ISNUMBER(J22),100000-(J22*1000)-K22,-1000000),-9999999)</f>
        <v>-9999999</v>
      </c>
    </row>
    <row r="23" spans="2:15" ht="12.75">
      <c r="B23" s="48">
        <f>IF(OR($D23&lt;&gt;"",$G23&lt;&gt;""),B$3,"")</f>
      </c>
      <c r="C23" s="49">
        <f>IF(OR($D23&lt;&gt;"",$G23&lt;&gt;""),C$3,"")</f>
      </c>
      <c r="D23" s="50"/>
      <c r="E23" s="51">
        <f>IF($D23&lt;&gt;"",E$3,"")</f>
      </c>
      <c r="F23" s="48">
        <f>IF($G23&lt;&gt;"",RANK(O23,O$4:O$204),"")</f>
      </c>
      <c r="G23" s="56"/>
      <c r="H23" s="56"/>
      <c r="I23" s="52"/>
      <c r="J23" s="50"/>
      <c r="K23" s="54"/>
      <c r="L23" s="55">
        <f>IF(AND($G23&lt;&gt;"",ISNUMBER(J23)),IF(MATCH(M23,M:M,0)&lt;ROW(M23),"NC",IF(N23&lt;=O$2,(O$2*4)-N23+1,O$2*2)),"")</f>
      </c>
      <c r="M23" s="45">
        <f>CONCATENATE(G23,H23)</f>
      </c>
      <c r="N23" s="46">
        <f>IF($G23&lt;&gt;"",IF(MATCH(M23,M:M,0)&lt;ROW(M23),N22,N22+1),"")</f>
      </c>
      <c r="O23" s="47">
        <f>IF(J23&lt;&gt;"",IF(ISNUMBER(J23),100000-(J23*1000)-K23,-1000000),-9999999)</f>
        <v>-9999999</v>
      </c>
    </row>
    <row r="24" spans="2:15" ht="12.75">
      <c r="B24" s="48">
        <f>IF(OR($D24&lt;&gt;"",$G24&lt;&gt;""),B$3,"")</f>
      </c>
      <c r="C24" s="49">
        <f>IF(OR($D24&lt;&gt;"",$G24&lt;&gt;""),C$3,"")</f>
      </c>
      <c r="D24" s="50"/>
      <c r="E24" s="51">
        <f>IF($D24&lt;&gt;"",E$3,"")</f>
      </c>
      <c r="F24" s="48">
        <f>IF($G24&lt;&gt;"",RANK(O24,O$4:O$204),"")</f>
      </c>
      <c r="G24" s="56"/>
      <c r="H24" s="56"/>
      <c r="I24" s="52"/>
      <c r="J24" s="50"/>
      <c r="K24" s="54"/>
      <c r="L24" s="55">
        <f>IF(AND($G24&lt;&gt;"",ISNUMBER(J24)),IF(MATCH(M24,M:M,0)&lt;ROW(M24),"NC",IF(N24&lt;=O$2,(O$2*4)-N24+1,O$2*2)),"")</f>
      </c>
      <c r="M24" s="45">
        <f>CONCATENATE(G24,H24)</f>
      </c>
      <c r="N24" s="46">
        <f>IF($G24&lt;&gt;"",IF(MATCH(M24,M:M,0)&lt;ROW(M24),N23,N23+1),"")</f>
      </c>
      <c r="O24" s="47">
        <f>IF(J24&lt;&gt;"",IF(ISNUMBER(J24),100000-(J24*1000)-K24,-1000000),-9999999)</f>
        <v>-9999999</v>
      </c>
    </row>
    <row r="25" spans="2:15" ht="12.75">
      <c r="B25" s="48">
        <f>IF(OR($D25&lt;&gt;"",$G25&lt;&gt;""),B$3,"")</f>
      </c>
      <c r="C25" s="49">
        <f>IF(OR($D25&lt;&gt;"",$G25&lt;&gt;""),C$3,"")</f>
      </c>
      <c r="D25" s="50"/>
      <c r="E25" s="51">
        <f>IF($D25&lt;&gt;"",E$3,"")</f>
      </c>
      <c r="F25" s="48">
        <f>IF($G25&lt;&gt;"",RANK(O25,O$4:O$204),"")</f>
      </c>
      <c r="G25" s="56"/>
      <c r="H25" s="56"/>
      <c r="I25" s="52"/>
      <c r="J25" s="50"/>
      <c r="K25" s="54"/>
      <c r="L25" s="55">
        <f>IF(AND($G25&lt;&gt;"",ISNUMBER(J25)),IF(MATCH(M25,M:M,0)&lt;ROW(M25),"NC",IF(N25&lt;=O$2,(O$2*4)-N25+1,O$2*2)),"")</f>
      </c>
      <c r="M25" s="45">
        <f>CONCATENATE(G25,H25)</f>
      </c>
      <c r="N25" s="46">
        <f>IF($G25&lt;&gt;"",IF(MATCH(M25,M:M,0)&lt;ROW(M25),N24,N24+1),"")</f>
      </c>
      <c r="O25" s="47">
        <f>IF(J25&lt;&gt;"",IF(ISNUMBER(J25),100000-(J25*1000)-K25,-1000000),-9999999)</f>
        <v>-9999999</v>
      </c>
    </row>
    <row r="26" spans="2:15" ht="12.75">
      <c r="B26" s="48">
        <f>IF(OR($D26&lt;&gt;"",$G26&lt;&gt;""),B$3,"")</f>
      </c>
      <c r="C26" s="49">
        <f>IF(OR($D26&lt;&gt;"",$G26&lt;&gt;""),C$3,"")</f>
      </c>
      <c r="D26" s="50"/>
      <c r="E26" s="51">
        <f>IF($D26&lt;&gt;"",E$3,"")</f>
      </c>
      <c r="F26" s="48">
        <f>IF($G26&lt;&gt;"",RANK(O26,O$4:O$204),"")</f>
      </c>
      <c r="G26" s="56"/>
      <c r="H26" s="56"/>
      <c r="I26" s="52"/>
      <c r="J26" s="50"/>
      <c r="K26" s="54"/>
      <c r="L26" s="55">
        <f>IF(AND($G26&lt;&gt;"",ISNUMBER(J26)),IF(MATCH(M26,M:M,0)&lt;ROW(M26),"NC",IF(N26&lt;=O$2,(O$2*4)-N26+1,O$2*2)),"")</f>
      </c>
      <c r="M26" s="45">
        <f>CONCATENATE(G26,H26)</f>
      </c>
      <c r="N26" s="46">
        <f>IF($G26&lt;&gt;"",IF(MATCH(M26,M:M,0)&lt;ROW(M26),N25,N25+1),"")</f>
      </c>
      <c r="O26" s="47">
        <f>IF(J26&lt;&gt;"",IF(ISNUMBER(J26),100000-(J26*1000)-K26,-1000000),-9999999)</f>
        <v>-9999999</v>
      </c>
    </row>
    <row r="27" spans="2:15" ht="12.75">
      <c r="B27" s="48">
        <f>IF(OR($D27&lt;&gt;"",$G27&lt;&gt;""),B$3,"")</f>
      </c>
      <c r="C27" s="49">
        <f>IF(OR($D27&lt;&gt;"",$G27&lt;&gt;""),C$3,"")</f>
      </c>
      <c r="D27" s="50"/>
      <c r="E27" s="51">
        <f>IF($D27&lt;&gt;"",E$3,"")</f>
      </c>
      <c r="F27" s="48">
        <f>IF($G27&lt;&gt;"",RANK(O27,O$4:O$204),"")</f>
      </c>
      <c r="G27" s="56"/>
      <c r="H27" s="56"/>
      <c r="I27" s="52"/>
      <c r="J27" s="50"/>
      <c r="K27" s="54"/>
      <c r="L27" s="55">
        <f>IF(AND($G27&lt;&gt;"",ISNUMBER(J27)),IF(MATCH(M27,M:M,0)&lt;ROW(M27),"NC",IF(N27&lt;=O$2,(O$2*4)-N27+1,O$2*2)),"")</f>
      </c>
      <c r="M27" s="45">
        <f>CONCATENATE(G27,H27)</f>
      </c>
      <c r="N27" s="46">
        <f>IF($G27&lt;&gt;"",IF(MATCH(M27,M:M,0)&lt;ROW(M27),N26,N26+1),"")</f>
      </c>
      <c r="O27" s="47">
        <f>IF(J27&lt;&gt;"",IF(ISNUMBER(J27),100000-(J27*1000)-K27,-1000000),-9999999)</f>
        <v>-9999999</v>
      </c>
    </row>
    <row r="28" spans="2:15" ht="12.75">
      <c r="B28" s="48">
        <f>IF(OR($D28&lt;&gt;"",$G28&lt;&gt;""),B$3,"")</f>
      </c>
      <c r="C28" s="49">
        <f>IF(OR($D28&lt;&gt;"",$G28&lt;&gt;""),C$3,"")</f>
      </c>
      <c r="D28" s="50"/>
      <c r="E28" s="51">
        <f>IF($D28&lt;&gt;"",E$3,"")</f>
      </c>
      <c r="F28" s="48">
        <f>IF($G28&lt;&gt;"",RANK(O28,O$4:O$204),"")</f>
      </c>
      <c r="G28" s="56"/>
      <c r="H28" s="56"/>
      <c r="I28" s="52"/>
      <c r="J28" s="50"/>
      <c r="K28" s="54"/>
      <c r="L28" s="55">
        <f>IF(AND($G28&lt;&gt;"",ISNUMBER(J28)),IF(MATCH(M28,M:M,0)&lt;ROW(M28),"NC",IF(N28&lt;=O$2,(O$2*4)-N28+1,O$2*2)),"")</f>
      </c>
      <c r="M28" s="45">
        <f>CONCATENATE(G28,H28)</f>
      </c>
      <c r="N28" s="46">
        <f>IF($G28&lt;&gt;"",IF(MATCH(M28,M:M,0)&lt;ROW(M28),N27,N27+1),"")</f>
      </c>
      <c r="O28" s="47">
        <f>IF(J28&lt;&gt;"",IF(ISNUMBER(J28),100000-(J28*1000)-K28,-1000000),-9999999)</f>
        <v>-9999999</v>
      </c>
    </row>
    <row r="29" spans="2:15" ht="12.75">
      <c r="B29" s="48">
        <f>IF(OR($D29&lt;&gt;"",$G29&lt;&gt;""),B$3,"")</f>
      </c>
      <c r="C29" s="49">
        <f>IF(OR($D29&lt;&gt;"",$G29&lt;&gt;""),C$3,"")</f>
      </c>
      <c r="D29" s="50"/>
      <c r="E29" s="51">
        <f>IF($D29&lt;&gt;"",E$3,"")</f>
      </c>
      <c r="F29" s="48">
        <f>IF($G29&lt;&gt;"",RANK(O29,O$4:O$204),"")</f>
      </c>
      <c r="G29" s="56"/>
      <c r="H29" s="56"/>
      <c r="I29" s="52"/>
      <c r="J29" s="50"/>
      <c r="K29" s="54"/>
      <c r="L29" s="55">
        <f>IF(AND($G29&lt;&gt;"",ISNUMBER(J29)),IF(MATCH(M29,M:M,0)&lt;ROW(M29),"NC",IF(N29&lt;=O$2,(O$2*4)-N29+1,O$2*2)),"")</f>
      </c>
      <c r="M29" s="45">
        <f>CONCATENATE(G29,H29)</f>
      </c>
      <c r="N29" s="46">
        <f>IF($G29&lt;&gt;"",IF(MATCH(M29,M:M,0)&lt;ROW(M29),N28,N28+1),"")</f>
      </c>
      <c r="O29" s="47">
        <f>IF(J29&lt;&gt;"",IF(ISNUMBER(J29),100000-(J29*1000)-K29,-1000000),-9999999)</f>
        <v>-9999999</v>
      </c>
    </row>
    <row r="30" spans="2:15" ht="12.75">
      <c r="B30" s="48">
        <f>IF(OR($D30&lt;&gt;"",$G30&lt;&gt;""),B$3,"")</f>
      </c>
      <c r="C30" s="49">
        <f>IF(OR($D30&lt;&gt;"",$G30&lt;&gt;""),C$3,"")</f>
      </c>
      <c r="D30" s="50"/>
      <c r="E30" s="51">
        <f>IF($D30&lt;&gt;"",E$3,"")</f>
      </c>
      <c r="F30" s="48">
        <f>IF($G30&lt;&gt;"",RANK(O30,O$4:O$204),"")</f>
      </c>
      <c r="G30" s="56"/>
      <c r="H30" s="56"/>
      <c r="I30" s="52"/>
      <c r="J30" s="50"/>
      <c r="K30" s="54"/>
      <c r="L30" s="55">
        <f>IF(AND($G30&lt;&gt;"",ISNUMBER(J30)),IF(MATCH(M30,M:M,0)&lt;ROW(M30),"NC",IF(N30&lt;=O$2,(O$2*4)-N30+1,O$2*2)),"")</f>
      </c>
      <c r="M30" s="45">
        <f>CONCATENATE(G30,H30)</f>
      </c>
      <c r="N30" s="46">
        <f>IF($G30&lt;&gt;"",IF(MATCH(M30,M:M,0)&lt;ROW(M30),N29,N29+1),"")</f>
      </c>
      <c r="O30" s="47">
        <f>IF(J30&lt;&gt;"",IF(ISNUMBER(J30),100000-(J30*1000)-K30,-1000000),-9999999)</f>
        <v>-9999999</v>
      </c>
    </row>
    <row r="31" spans="2:15" ht="12.75">
      <c r="B31" s="48">
        <f>IF(OR($D31&lt;&gt;"",$G31&lt;&gt;""),B$3,"")</f>
      </c>
      <c r="C31" s="49">
        <f>IF(OR($D31&lt;&gt;"",$G31&lt;&gt;""),C$3,"")</f>
      </c>
      <c r="D31" s="50"/>
      <c r="E31" s="51">
        <f>IF($D31&lt;&gt;"",E$3,"")</f>
      </c>
      <c r="F31" s="48">
        <f>IF($G31&lt;&gt;"",RANK(O31,O$4:O$204),"")</f>
      </c>
      <c r="G31" s="56"/>
      <c r="H31" s="56"/>
      <c r="I31" s="52"/>
      <c r="J31" s="50"/>
      <c r="K31" s="54"/>
      <c r="L31" s="55">
        <f>IF(AND($G31&lt;&gt;"",ISNUMBER(J31)),IF(MATCH(M31,M:M,0)&lt;ROW(M31),"NC",IF(N31&lt;=O$2,(O$2*4)-N31+1,O$2*2)),"")</f>
      </c>
      <c r="M31" s="45">
        <f>CONCATENATE(G31,H31)</f>
      </c>
      <c r="N31" s="46">
        <f>IF($G31&lt;&gt;"",IF(MATCH(M31,M:M,0)&lt;ROW(M31),N30,N30+1),"")</f>
      </c>
      <c r="O31" s="47">
        <f>IF(J31&lt;&gt;"",IF(ISNUMBER(J31),100000-(J31*1000)-K31,-1000000),-9999999)</f>
        <v>-9999999</v>
      </c>
    </row>
    <row r="32" spans="2:15" ht="12.75">
      <c r="B32" s="48">
        <f>IF(OR($D32&lt;&gt;"",$G32&lt;&gt;""),B$3,"")</f>
      </c>
      <c r="C32" s="49">
        <f>IF(OR($D32&lt;&gt;"",$G32&lt;&gt;""),C$3,"")</f>
      </c>
      <c r="D32" s="50"/>
      <c r="E32" s="51">
        <f>IF($D32&lt;&gt;"",E$3,"")</f>
      </c>
      <c r="F32" s="48">
        <f>IF($G32&lt;&gt;"",RANK(O32,O$4:O$204),"")</f>
      </c>
      <c r="G32" s="56"/>
      <c r="H32" s="56"/>
      <c r="I32" s="52"/>
      <c r="J32" s="50"/>
      <c r="K32" s="54"/>
      <c r="L32" s="55">
        <f>IF(AND($G32&lt;&gt;"",ISNUMBER(J32)),IF(MATCH(M32,M:M,0)&lt;ROW(M32),"NC",IF(N32&lt;=O$2,(O$2*4)-N32+1,O$2*2)),"")</f>
      </c>
      <c r="M32" s="45">
        <f>CONCATENATE(G32,H32)</f>
      </c>
      <c r="N32" s="46">
        <f>IF($G32&lt;&gt;"",IF(MATCH(M32,M:M,0)&lt;ROW(M32),N31,N31+1),"")</f>
      </c>
      <c r="O32" s="47">
        <f>IF(J32&lt;&gt;"",IF(ISNUMBER(J32),100000-(J32*1000)-K32,-1000000),-9999999)</f>
        <v>-9999999</v>
      </c>
    </row>
    <row r="33" spans="2:15" ht="12.75">
      <c r="B33" s="48">
        <f>IF(OR($D33&lt;&gt;"",$G33&lt;&gt;""),B$3,"")</f>
      </c>
      <c r="C33" s="49">
        <f>IF(OR($D33&lt;&gt;"",$G33&lt;&gt;""),C$3,"")</f>
      </c>
      <c r="D33" s="50"/>
      <c r="E33" s="51">
        <f>IF($D33&lt;&gt;"",E$3,"")</f>
      </c>
      <c r="F33" s="48">
        <f>IF($G33&lt;&gt;"",RANK(O33,O$4:O$204),"")</f>
      </c>
      <c r="G33" s="56"/>
      <c r="H33" s="56"/>
      <c r="I33" s="52"/>
      <c r="J33" s="50"/>
      <c r="K33" s="54"/>
      <c r="L33" s="55">
        <f>IF(AND($G33&lt;&gt;"",ISNUMBER(J33)),IF(MATCH(M33,M:M,0)&lt;ROW(M33),"NC",IF(N33&lt;=O$2,(O$2*4)-N33+1,O$2*2)),"")</f>
      </c>
      <c r="M33" s="45">
        <f>CONCATENATE(G33,H33)</f>
      </c>
      <c r="N33" s="46">
        <f>IF($G33&lt;&gt;"",IF(MATCH(M33,M:M,0)&lt;ROW(M33),N32,N32+1),"")</f>
      </c>
      <c r="O33" s="47">
        <f>IF(J33&lt;&gt;"",IF(ISNUMBER(J33),100000-(J33*1000)-K33,-1000000),-9999999)</f>
        <v>-9999999</v>
      </c>
    </row>
    <row r="34" spans="2:15" ht="12.75">
      <c r="B34" s="48">
        <f>IF(OR($D34&lt;&gt;"",$G34&lt;&gt;""),B$3,"")</f>
      </c>
      <c r="C34" s="49">
        <f>IF(OR($D34&lt;&gt;"",$G34&lt;&gt;""),C$3,"")</f>
      </c>
      <c r="D34" s="50"/>
      <c r="E34" s="51">
        <f>IF($D34&lt;&gt;"",E$3,"")</f>
      </c>
      <c r="F34" s="48">
        <f>IF($G34&lt;&gt;"",RANK(O34,O$4:O$204),"")</f>
      </c>
      <c r="G34" s="52"/>
      <c r="H34" s="53"/>
      <c r="I34" s="52"/>
      <c r="J34" s="50"/>
      <c r="K34" s="54"/>
      <c r="L34" s="55">
        <f>IF(AND($G34&lt;&gt;"",ISNUMBER(J34)),IF(MATCH(M34,M:M,0)&lt;ROW(M34),"NC",IF(N34&lt;=O$2,(O$2*4)-N34+1,O$2*2)),"")</f>
      </c>
      <c r="M34" s="45">
        <f>CONCATENATE(G34,H34)</f>
      </c>
      <c r="N34" s="46">
        <f>IF($G34&lt;&gt;"",IF(MATCH(M34,M:M,0)&lt;ROW(M34),N33,N33+1),"")</f>
      </c>
      <c r="O34" s="47">
        <f>IF(J34&lt;&gt;"",IF(ISNUMBER(J34),100000-(J34*1000)-K34,-1000000),-9999999)</f>
        <v>-9999999</v>
      </c>
    </row>
    <row r="35" spans="2:15" ht="12.75">
      <c r="B35" s="48">
        <f>IF(OR($D35&lt;&gt;"",$G35&lt;&gt;""),B$3,"")</f>
      </c>
      <c r="C35" s="49">
        <f>IF(OR($D35&lt;&gt;"",$G35&lt;&gt;""),C$3,"")</f>
      </c>
      <c r="D35" s="50"/>
      <c r="E35" s="51">
        <f>IF($D35&lt;&gt;"",E$3,"")</f>
      </c>
      <c r="F35" s="48">
        <f>IF($G35&lt;&gt;"",RANK(O35,O$4:O$204),"")</f>
      </c>
      <c r="G35" s="52"/>
      <c r="H35" s="53"/>
      <c r="I35" s="52"/>
      <c r="J35" s="50"/>
      <c r="K35" s="54"/>
      <c r="L35" s="55">
        <f>IF(AND($G35&lt;&gt;"",ISNUMBER(J35)),IF(MATCH(M35,M:M,0)&lt;ROW(M35),"NC",IF(N35&lt;=O$2,(O$2*4)-N35+1,O$2*2)),"")</f>
      </c>
      <c r="M35" s="45">
        <f>CONCATENATE(G35,H35)</f>
      </c>
      <c r="N35" s="46">
        <f>IF($G35&lt;&gt;"",IF(MATCH(M35,M:M,0)&lt;ROW(M35),N34,N34+1),"")</f>
      </c>
      <c r="O35" s="47">
        <f>IF(J35&lt;&gt;"",IF(ISNUMBER(J35),100000-(J35*1000)-K35,-1000000),-9999999)</f>
        <v>-9999999</v>
      </c>
    </row>
    <row r="36" spans="2:15" ht="12.75">
      <c r="B36" s="48">
        <f>IF(OR($D36&lt;&gt;"",$G36&lt;&gt;""),B$3,"")</f>
      </c>
      <c r="C36" s="49">
        <f>IF(OR($D36&lt;&gt;"",$G36&lt;&gt;""),C$3,"")</f>
      </c>
      <c r="D36" s="50"/>
      <c r="E36" s="51">
        <f>IF($D36&lt;&gt;"",E$3,"")</f>
      </c>
      <c r="F36" s="48">
        <f>IF($G36&lt;&gt;"",RANK(O36,O$4:O$204),"")</f>
      </c>
      <c r="G36" s="53"/>
      <c r="H36" s="53"/>
      <c r="I36" s="52"/>
      <c r="J36" s="50"/>
      <c r="K36" s="54"/>
      <c r="L36" s="55">
        <f>IF(AND($G36&lt;&gt;"",ISNUMBER(J36)),IF(MATCH(M36,M:M,0)&lt;ROW(M36),"NC",IF(N36&lt;=O$2,(O$2*4)-N36+1,O$2*2)),"")</f>
      </c>
      <c r="M36" s="45">
        <f>CONCATENATE(G36,H36)</f>
      </c>
      <c r="N36" s="46">
        <f>IF($G36&lt;&gt;"",IF(MATCH(M36,M:M,0)&lt;ROW(M36),N35,N35+1),"")</f>
      </c>
      <c r="O36" s="47">
        <f>IF(J36&lt;&gt;"",IF(ISNUMBER(J36),100000-(J36*1000)-K36,-1000000),-9999999)</f>
        <v>-9999999</v>
      </c>
    </row>
    <row r="37" spans="2:15" ht="12.75">
      <c r="B37" s="48">
        <f>IF(OR($D37&lt;&gt;"",$G37&lt;&gt;""),B$3,"")</f>
      </c>
      <c r="C37" s="49">
        <f>IF(OR($D37&lt;&gt;"",$G37&lt;&gt;""),C$3,"")</f>
      </c>
      <c r="D37" s="50"/>
      <c r="E37" s="51">
        <f>IF($D37&lt;&gt;"",E$3,"")</f>
      </c>
      <c r="F37" s="48">
        <f>IF($G37&lt;&gt;"",RANK(O37,O$4:O$204),"")</f>
      </c>
      <c r="G37" s="56"/>
      <c r="H37" s="56"/>
      <c r="I37" s="52"/>
      <c r="J37" s="50"/>
      <c r="K37" s="54"/>
      <c r="L37" s="55">
        <f>IF(AND($G37&lt;&gt;"",ISNUMBER(J37)),IF(MATCH(M37,M:M,0)&lt;ROW(M37),"NC",IF(N37&lt;=O$2,(O$2*4)-N37+1,O$2*2)),"")</f>
      </c>
      <c r="M37" s="45">
        <f>CONCATENATE(G37,H37)</f>
      </c>
      <c r="N37" s="46">
        <f>IF($G37&lt;&gt;"",IF(MATCH(M37,M:M,0)&lt;ROW(M37),N36,N36+1),"")</f>
      </c>
      <c r="O37" s="47">
        <f>IF(J37&lt;&gt;"",IF(ISNUMBER(J37),100000-(J37*1000)-K37,-1000000),-9999999)</f>
        <v>-9999999</v>
      </c>
    </row>
    <row r="38" spans="2:15" ht="12.75">
      <c r="B38" s="48">
        <f>IF(OR($D38&lt;&gt;"",$G38&lt;&gt;""),B$3,"")</f>
      </c>
      <c r="C38" s="49">
        <f>IF(OR($D38&lt;&gt;"",$G38&lt;&gt;""),C$3,"")</f>
      </c>
      <c r="D38" s="50"/>
      <c r="E38" s="51">
        <f>IF($D38&lt;&gt;"",E$3,"")</f>
      </c>
      <c r="F38" s="48">
        <f>IF($G38&lt;&gt;"",RANK(O38,O$4:O$204),"")</f>
      </c>
      <c r="G38" s="52"/>
      <c r="H38" s="53"/>
      <c r="I38" s="52"/>
      <c r="J38" s="50"/>
      <c r="K38" s="54"/>
      <c r="L38" s="55">
        <f>IF(AND($G38&lt;&gt;"",ISNUMBER(J38)),IF(MATCH(M38,M:M,0)&lt;ROW(M38),"NC",IF(N38&lt;=O$2,(O$2*4)-N38+1,O$2*2)),"")</f>
      </c>
      <c r="M38" s="45">
        <f>CONCATENATE(G38,H38)</f>
      </c>
      <c r="N38" s="46">
        <f>IF($G38&lt;&gt;"",IF(MATCH(M38,M:M,0)&lt;ROW(M38),N37,N37+1),"")</f>
      </c>
      <c r="O38" s="47">
        <f>IF(J38&lt;&gt;"",IF(ISNUMBER(J38),100000-(J38*1000)-K38,-1000000),-9999999)</f>
        <v>-9999999</v>
      </c>
    </row>
    <row r="39" spans="2:15" ht="12.75">
      <c r="B39" s="48">
        <f>IF(OR($D39&lt;&gt;"",$G39&lt;&gt;""),B$3,"")</f>
      </c>
      <c r="C39" s="49">
        <f>IF(OR($D39&lt;&gt;"",$G39&lt;&gt;""),C$3,"")</f>
      </c>
      <c r="D39" s="50"/>
      <c r="E39" s="51">
        <f>IF($D39&lt;&gt;"",E$3,"")</f>
      </c>
      <c r="F39" s="48">
        <f>IF($G39&lt;&gt;"",RANK(O39,O$4:O$204),"")</f>
      </c>
      <c r="G39" s="56"/>
      <c r="H39" s="56"/>
      <c r="I39" s="52"/>
      <c r="J39" s="50"/>
      <c r="K39" s="54"/>
      <c r="L39" s="55">
        <f>IF(AND($G39&lt;&gt;"",ISNUMBER(J39)),IF(MATCH(M39,M:M,0)&lt;ROW(M39),"NC",IF(N39&lt;=O$2,(O$2*4)-N39+1,O$2*2)),"")</f>
      </c>
      <c r="M39" s="45">
        <f>CONCATENATE(G39,H39)</f>
      </c>
      <c r="N39" s="46">
        <f>IF($G39&lt;&gt;"",IF(MATCH(M39,M:M,0)&lt;ROW(M39),N38,N38+1),"")</f>
      </c>
      <c r="O39" s="47">
        <f>IF(J39&lt;&gt;"",IF(ISNUMBER(J39),100000-(J39*1000)-K39,-1000000),-9999999)</f>
        <v>-9999999</v>
      </c>
    </row>
    <row r="40" spans="2:15" ht="12.75">
      <c r="B40" s="48">
        <f>IF(OR($D40&lt;&gt;"",$G40&lt;&gt;""),B$3,"")</f>
      </c>
      <c r="C40" s="49">
        <f>IF(OR($D40&lt;&gt;"",$G40&lt;&gt;""),C$3,"")</f>
      </c>
      <c r="D40" s="50"/>
      <c r="E40" s="51">
        <f>IF($D40&lt;&gt;"",E$3,"")</f>
      </c>
      <c r="F40" s="48">
        <f>IF($G40&lt;&gt;"",RANK(O40,O$4:O$204),"")</f>
      </c>
      <c r="G40" s="56"/>
      <c r="H40" s="56"/>
      <c r="I40" s="52"/>
      <c r="J40" s="50"/>
      <c r="K40" s="54"/>
      <c r="L40" s="55">
        <f>IF(AND($G40&lt;&gt;"",ISNUMBER(J40)),IF(MATCH(M40,M:M,0)&lt;ROW(M40),"NC",IF(N40&lt;=O$2,(O$2*4)-N40+1,O$2*2)),"")</f>
      </c>
      <c r="M40" s="45">
        <f>CONCATENATE(G40,H40)</f>
      </c>
      <c r="N40" s="46">
        <f>IF($G40&lt;&gt;"",IF(MATCH(M40,M:M,0)&lt;ROW(M40),N39,N39+1),"")</f>
      </c>
      <c r="O40" s="47">
        <f>IF(J40&lt;&gt;"",IF(ISNUMBER(J40),100000-(J40*1000)-K40,-1000000),-9999999)</f>
        <v>-9999999</v>
      </c>
    </row>
    <row r="41" spans="2:15" ht="12.75">
      <c r="B41" s="48">
        <f>IF(OR($D41&lt;&gt;"",$G41&lt;&gt;""),B$3,"")</f>
      </c>
      <c r="C41" s="49">
        <f>IF(OR($D41&lt;&gt;"",$G41&lt;&gt;""),C$3,"")</f>
      </c>
      <c r="D41" s="50"/>
      <c r="E41" s="51">
        <f>IF($D41&lt;&gt;"",E$3,"")</f>
      </c>
      <c r="F41" s="48">
        <f>IF($G41&lt;&gt;"",RANK(O41,O$4:O$204),"")</f>
      </c>
      <c r="G41" s="56"/>
      <c r="H41" s="56"/>
      <c r="I41" s="52"/>
      <c r="J41" s="50"/>
      <c r="K41" s="54"/>
      <c r="L41" s="55">
        <f>IF(AND($G41&lt;&gt;"",ISNUMBER(J41)),IF(MATCH(M41,M:M,0)&lt;ROW(M41),"NC",IF(N41&lt;=O$2,(O$2*4)-N41+1,O$2*2)),"")</f>
      </c>
      <c r="M41" s="45">
        <f>CONCATENATE(G41,H41)</f>
      </c>
      <c r="N41" s="46">
        <f>IF($G41&lt;&gt;"",IF(MATCH(M41,M:M,0)&lt;ROW(M41),N40,N40+1),"")</f>
      </c>
      <c r="O41" s="47">
        <f>IF(J41&lt;&gt;"",IF(ISNUMBER(J41),100000-(J41*1000)-K41,-1000000),-9999999)</f>
        <v>-9999999</v>
      </c>
    </row>
    <row r="42" spans="2:15" ht="12.75">
      <c r="B42" s="48">
        <f>IF(OR($D42&lt;&gt;"",$G42&lt;&gt;""),B$3,"")</f>
      </c>
      <c r="C42" s="49">
        <f>IF(OR($D42&lt;&gt;"",$G42&lt;&gt;""),C$3,"")</f>
      </c>
      <c r="D42" s="50"/>
      <c r="E42" s="51">
        <f>IF($D42&lt;&gt;"",E$3,"")</f>
      </c>
      <c r="F42" s="48">
        <f>IF($G42&lt;&gt;"",RANK(O42,O$4:O$204),"")</f>
      </c>
      <c r="G42" s="56"/>
      <c r="H42" s="56"/>
      <c r="I42" s="52"/>
      <c r="J42" s="50"/>
      <c r="K42" s="54"/>
      <c r="L42" s="55">
        <f>IF(AND($G42&lt;&gt;"",ISNUMBER(J42)),IF(MATCH(M42,M:M,0)&lt;ROW(M42),"NC",IF(N42&lt;=O$2,(O$2*4)-N42+1,O$2*2)),"")</f>
      </c>
      <c r="M42" s="45">
        <f>CONCATENATE(G42,H42)</f>
      </c>
      <c r="N42" s="46">
        <f>IF($G42&lt;&gt;"",IF(MATCH(M42,M:M,0)&lt;ROW(M42),N41,N41+1),"")</f>
      </c>
      <c r="O42" s="47">
        <f>IF(J42&lt;&gt;"",IF(ISNUMBER(J42),100000-(J42*1000)-K42,-1000000),-9999999)</f>
        <v>-9999999</v>
      </c>
    </row>
    <row r="43" spans="2:15" ht="12.75">
      <c r="B43" s="48">
        <f>IF(OR($D43&lt;&gt;"",$G43&lt;&gt;""),B$3,"")</f>
      </c>
      <c r="C43" s="49">
        <f>IF(OR($D43&lt;&gt;"",$G43&lt;&gt;""),C$3,"")</f>
      </c>
      <c r="D43" s="50"/>
      <c r="E43" s="51">
        <f>IF($D43&lt;&gt;"",E$3,"")</f>
      </c>
      <c r="F43" s="48">
        <f>IF($G43&lt;&gt;"",RANK(O43,O$4:O$204),"")</f>
      </c>
      <c r="G43" s="56"/>
      <c r="H43" s="56"/>
      <c r="I43" s="52"/>
      <c r="J43" s="50"/>
      <c r="K43" s="54"/>
      <c r="L43" s="55">
        <f>IF(AND($G43&lt;&gt;"",ISNUMBER(J43)),IF(MATCH(M43,M:M,0)&lt;ROW(M43),"NC",IF(N43&lt;=O$2,(O$2*4)-N43+1,O$2*2)),"")</f>
      </c>
      <c r="M43" s="45">
        <f>CONCATENATE(G43,H43)</f>
      </c>
      <c r="N43" s="46">
        <f>IF($G43&lt;&gt;"",IF(MATCH(M43,M:M,0)&lt;ROW(M43),N42,N42+1),"")</f>
      </c>
      <c r="O43" s="47">
        <f>IF(J43&lt;&gt;"",IF(ISNUMBER(J43),100000-(J43*1000)-K43,-1000000),-9999999)</f>
        <v>-9999999</v>
      </c>
    </row>
    <row r="44" spans="2:15" ht="12.75">
      <c r="B44" s="48">
        <f>IF(OR($D44&lt;&gt;"",$G44&lt;&gt;""),B$3,"")</f>
      </c>
      <c r="C44" s="49">
        <f>IF(OR($D44&lt;&gt;"",$G44&lt;&gt;""),C$3,"")</f>
      </c>
      <c r="D44" s="50"/>
      <c r="E44" s="51">
        <f>IF($D44&lt;&gt;"",E$3,"")</f>
      </c>
      <c r="F44" s="48">
        <f>IF($G44&lt;&gt;"",RANK(O44,O$4:O$204),"")</f>
      </c>
      <c r="G44" s="56"/>
      <c r="H44" s="56"/>
      <c r="I44" s="52"/>
      <c r="J44" s="50"/>
      <c r="K44" s="54"/>
      <c r="L44" s="55">
        <f>IF(AND($G44&lt;&gt;"",ISNUMBER(J44)),IF(MATCH(M44,M:M,0)&lt;ROW(M44),"NC",IF(N44&lt;=O$2,(O$2*4)-N44+1,O$2*2)),"")</f>
      </c>
      <c r="M44" s="45">
        <f>CONCATENATE(G44,H44)</f>
      </c>
      <c r="N44" s="46">
        <f>IF($G44&lt;&gt;"",IF(MATCH(M44,M:M,0)&lt;ROW(M44),N43,N43+1),"")</f>
      </c>
      <c r="O44" s="47">
        <f>IF(J44&lt;&gt;"",IF(ISNUMBER(J44),100000-(J44*1000)-K44,-1000000),-9999999)</f>
        <v>-9999999</v>
      </c>
    </row>
    <row r="45" spans="2:15" ht="12.75">
      <c r="B45" s="48">
        <f>IF(OR($D45&lt;&gt;"",$G45&lt;&gt;""),B$3,"")</f>
      </c>
      <c r="C45" s="49">
        <f>IF(OR($D45&lt;&gt;"",$G45&lt;&gt;""),C$3,"")</f>
      </c>
      <c r="D45" s="50"/>
      <c r="E45" s="51">
        <f>IF($D45&lt;&gt;"",E$3,"")</f>
      </c>
      <c r="F45" s="48">
        <f>IF($G45&lt;&gt;"",RANK(O45,O$4:O$204),"")</f>
      </c>
      <c r="G45" s="56"/>
      <c r="H45" s="56"/>
      <c r="I45" s="52"/>
      <c r="J45" s="50"/>
      <c r="K45" s="54"/>
      <c r="L45" s="55">
        <f>IF(AND($G45&lt;&gt;"",ISNUMBER(J45)),IF(MATCH(M45,M:M,0)&lt;ROW(M45),"NC",IF(N45&lt;=O$2,(O$2*4)-N45+1,O$2*2)),"")</f>
      </c>
      <c r="M45" s="45">
        <f>CONCATENATE(G45,H45)</f>
      </c>
      <c r="N45" s="46">
        <f>IF($G45&lt;&gt;"",IF(MATCH(M45,M:M,0)&lt;ROW(M45),N44,N44+1),"")</f>
      </c>
      <c r="O45" s="47">
        <f>IF(J45&lt;&gt;"",IF(ISNUMBER(J45),100000-(J45*1000)-K45,-1000000),-9999999)</f>
        <v>-9999999</v>
      </c>
    </row>
    <row r="46" spans="2:15" ht="12.75">
      <c r="B46" s="48">
        <f>IF(OR($D46&lt;&gt;"",$G46&lt;&gt;""),B$3,"")</f>
      </c>
      <c r="C46" s="49">
        <f>IF(OR($D46&lt;&gt;"",$G46&lt;&gt;""),C$3,"")</f>
      </c>
      <c r="D46" s="50"/>
      <c r="E46" s="51">
        <f>IF($D46&lt;&gt;"",E$3,"")</f>
      </c>
      <c r="F46" s="48">
        <f>IF($G46&lt;&gt;"",RANK(O46,O$4:O$204),"")</f>
      </c>
      <c r="G46" s="56"/>
      <c r="H46" s="56"/>
      <c r="I46" s="52"/>
      <c r="J46" s="50"/>
      <c r="K46" s="54"/>
      <c r="L46" s="55">
        <f>IF(AND($G46&lt;&gt;"",ISNUMBER(J46)),IF(MATCH(M46,M:M,0)&lt;ROW(M46),"NC",IF(N46&lt;=O$2,(O$2*4)-N46+1,O$2*2)),"")</f>
      </c>
      <c r="M46" s="45">
        <f>CONCATENATE(G46,H46)</f>
      </c>
      <c r="N46" s="46">
        <f>IF($G46&lt;&gt;"",IF(MATCH(M46,M:M,0)&lt;ROW(M46),N45,N45+1),"")</f>
      </c>
      <c r="O46" s="47">
        <f>IF(J46&lt;&gt;"",IF(ISNUMBER(J46),100000-(J46*1000)-K46,-1000000),-9999999)</f>
        <v>-9999999</v>
      </c>
    </row>
    <row r="47" spans="2:15" ht="12.75">
      <c r="B47" s="48">
        <f>IF(OR($D47&lt;&gt;"",$G47&lt;&gt;""),B$3,"")</f>
      </c>
      <c r="C47" s="49">
        <f>IF(OR($D47&lt;&gt;"",$G47&lt;&gt;""),C$3,"")</f>
      </c>
      <c r="D47" s="50"/>
      <c r="E47" s="51">
        <f>IF($D47&lt;&gt;"",E$3,"")</f>
      </c>
      <c r="F47" s="48">
        <f>IF($G47&lt;&gt;"",RANK(O47,O$4:O$204),"")</f>
      </c>
      <c r="G47" s="56"/>
      <c r="H47" s="56"/>
      <c r="I47" s="52"/>
      <c r="J47" s="50"/>
      <c r="K47" s="54"/>
      <c r="L47" s="55">
        <f>IF(AND($G47&lt;&gt;"",ISNUMBER(J47)),IF(MATCH(M47,M:M,0)&lt;ROW(M47),"NC",IF(N47&lt;=O$2,(O$2*4)-N47+1,O$2*2)),"")</f>
      </c>
      <c r="M47" s="45">
        <f>CONCATENATE(G47,H47)</f>
      </c>
      <c r="N47" s="46">
        <f>IF($G47&lt;&gt;"",IF(MATCH(M47,M:M,0)&lt;ROW(M47),N46,N46+1),"")</f>
      </c>
      <c r="O47" s="47">
        <f>IF(J47&lt;&gt;"",IF(ISNUMBER(J47),100000-(J47*1000)-K47,-1000000),-9999999)</f>
        <v>-9999999</v>
      </c>
    </row>
    <row r="48" spans="2:15" ht="12.75">
      <c r="B48" s="48">
        <f>IF(OR($D48&lt;&gt;"",$G48&lt;&gt;""),B$3,"")</f>
      </c>
      <c r="C48" s="49">
        <f>IF(OR($D48&lt;&gt;"",$G48&lt;&gt;""),C$3,"")</f>
      </c>
      <c r="D48" s="50"/>
      <c r="E48" s="51">
        <f>IF($D48&lt;&gt;"",E$3,"")</f>
      </c>
      <c r="F48" s="48">
        <f>IF($G48&lt;&gt;"",RANK(O48,O$4:O$204),"")</f>
      </c>
      <c r="G48" s="56"/>
      <c r="H48" s="56"/>
      <c r="I48" s="52"/>
      <c r="J48" s="50"/>
      <c r="K48" s="54"/>
      <c r="L48" s="55">
        <f>IF(AND($G48&lt;&gt;"",ISNUMBER(J48)),IF(MATCH(M48,M:M,0)&lt;ROW(M48),"NC",IF(N48&lt;=O$2,(O$2*4)-N48+1,O$2*2)),"")</f>
      </c>
      <c r="M48" s="45">
        <f>CONCATENATE(G48,H48)</f>
      </c>
      <c r="N48" s="46">
        <f>IF($G48&lt;&gt;"",IF(MATCH(M48,M:M,0)&lt;ROW(M48),N47,N47+1),"")</f>
      </c>
      <c r="O48" s="47">
        <f>IF(J48&lt;&gt;"",IF(ISNUMBER(J48),100000-(J48*1000)-K48,-1000000),-9999999)</f>
        <v>-9999999</v>
      </c>
    </row>
    <row r="49" spans="2:15" ht="12.75">
      <c r="B49" s="48">
        <f>IF(OR($D49&lt;&gt;"",$G49&lt;&gt;""),B$3,"")</f>
      </c>
      <c r="C49" s="49">
        <f>IF(OR($D49&lt;&gt;"",$G49&lt;&gt;""),C$3,"")</f>
      </c>
      <c r="D49" s="50"/>
      <c r="E49" s="51">
        <f>IF($D49&lt;&gt;"",E$3,"")</f>
      </c>
      <c r="F49" s="48">
        <f>IF($G49&lt;&gt;"",RANK(O49,O$4:O$204),"")</f>
      </c>
      <c r="G49" s="56"/>
      <c r="H49" s="56"/>
      <c r="I49" s="52"/>
      <c r="J49" s="50"/>
      <c r="K49" s="54"/>
      <c r="L49" s="55">
        <f>IF(AND($G49&lt;&gt;"",ISNUMBER(J49)),IF(MATCH(M49,M:M,0)&lt;ROW(M49),"NC",IF(N49&lt;=O$2,(O$2*4)-N49+1,O$2*2)),"")</f>
      </c>
      <c r="M49" s="45">
        <f>CONCATENATE(G49,H49)</f>
      </c>
      <c r="N49" s="46">
        <f>IF($G49&lt;&gt;"",IF(MATCH(M49,M:M,0)&lt;ROW(M49),N48,N48+1),"")</f>
      </c>
      <c r="O49" s="47">
        <f>IF(J49&lt;&gt;"",IF(ISNUMBER(J49),100000-(J49*1000)-K49,-1000000),-9999999)</f>
        <v>-9999999</v>
      </c>
    </row>
    <row r="50" spans="2:15" ht="12.75">
      <c r="B50" s="48">
        <f>IF(OR($D50&lt;&gt;"",$G50&lt;&gt;""),B$3,"")</f>
      </c>
      <c r="C50" s="49">
        <f>IF(OR($D50&lt;&gt;"",$G50&lt;&gt;""),C$3,"")</f>
      </c>
      <c r="D50" s="50"/>
      <c r="E50" s="51">
        <f>IF($D50&lt;&gt;"",E$3,"")</f>
      </c>
      <c r="F50" s="48">
        <f>IF($G50&lt;&gt;"",RANK(O50,O$4:O$204),"")</f>
      </c>
      <c r="G50" s="56"/>
      <c r="H50" s="56"/>
      <c r="I50" s="52"/>
      <c r="J50" s="50"/>
      <c r="K50" s="54"/>
      <c r="L50" s="55">
        <f>IF(AND($G50&lt;&gt;"",ISNUMBER(J50)),IF(MATCH(M50,M:M,0)&lt;ROW(M50),"NC",IF(N50&lt;=O$2,(O$2*4)-N50+1,O$2*2)),"")</f>
      </c>
      <c r="M50" s="45">
        <f>CONCATENATE(G50,H50)</f>
      </c>
      <c r="N50" s="46">
        <f>IF($G50&lt;&gt;"",IF(MATCH(M50,M:M,0)&lt;ROW(M50),N49,N49+1),"")</f>
      </c>
      <c r="O50" s="47">
        <f>IF(J50&lt;&gt;"",IF(ISNUMBER(J50),100000-(J50*1000)-K50,-1000000),-9999999)</f>
        <v>-9999999</v>
      </c>
    </row>
    <row r="51" spans="2:15" ht="12.75">
      <c r="B51" s="48">
        <f>IF(OR($D51&lt;&gt;"",$G51&lt;&gt;""),B$3,"")</f>
      </c>
      <c r="C51" s="49">
        <f>IF(OR($D51&lt;&gt;"",$G51&lt;&gt;""),C$3,"")</f>
      </c>
      <c r="D51" s="50"/>
      <c r="E51" s="51">
        <f>IF($D51&lt;&gt;"",E$3,"")</f>
      </c>
      <c r="F51" s="48">
        <f>IF($G51&lt;&gt;"",RANK(O51,O$4:O$204),"")</f>
      </c>
      <c r="G51" s="56"/>
      <c r="H51" s="56"/>
      <c r="I51" s="52"/>
      <c r="J51" s="50"/>
      <c r="K51" s="54"/>
      <c r="L51" s="55">
        <f>IF(AND($G51&lt;&gt;"",ISNUMBER(J51)),IF(MATCH(M51,M:M,0)&lt;ROW(M51),"NC",IF(N51&lt;=O$2,(O$2*4)-N51+1,O$2*2)),"")</f>
      </c>
      <c r="M51" s="45">
        <f>CONCATENATE(G51,H51)</f>
      </c>
      <c r="N51" s="46">
        <f>IF($G51&lt;&gt;"",IF(MATCH(M51,M:M,0)&lt;ROW(M51),N50,N50+1),"")</f>
      </c>
      <c r="O51" s="47">
        <f>IF(J51&lt;&gt;"",IF(ISNUMBER(J51),100000-(J51*1000)-K51,-1000000),-9999999)</f>
        <v>-9999999</v>
      </c>
    </row>
    <row r="52" spans="2:15" ht="12.75">
      <c r="B52" s="48">
        <f>IF(OR($D52&lt;&gt;"",$G52&lt;&gt;""),B$3,"")</f>
      </c>
      <c r="C52" s="49">
        <f>IF(OR($D52&lt;&gt;"",$G52&lt;&gt;""),C$3,"")</f>
      </c>
      <c r="D52" s="50"/>
      <c r="E52" s="51">
        <f>IF($D52&lt;&gt;"",E$3,"")</f>
      </c>
      <c r="F52" s="48">
        <f>IF($G52&lt;&gt;"",RANK(O52,O$4:O$204),"")</f>
      </c>
      <c r="G52" s="56"/>
      <c r="H52" s="56"/>
      <c r="I52" s="52"/>
      <c r="J52" s="50"/>
      <c r="K52" s="54"/>
      <c r="L52" s="55">
        <f>IF(AND($G52&lt;&gt;"",ISNUMBER(J52)),IF(MATCH(M52,M:M,0)&lt;ROW(M52),"NC",IF(N52&lt;=O$2,(O$2*4)-N52+1,O$2*2)),"")</f>
      </c>
      <c r="M52" s="45">
        <f>CONCATENATE(G52,H52)</f>
      </c>
      <c r="N52" s="46">
        <f>IF($G52&lt;&gt;"",IF(MATCH(M52,M:M,0)&lt;ROW(M52),N51,N51+1),"")</f>
      </c>
      <c r="O52" s="47">
        <f>IF(J52&lt;&gt;"",IF(ISNUMBER(J52),100000-(J52*1000)-K52,-1000000),-9999999)</f>
        <v>-9999999</v>
      </c>
    </row>
    <row r="53" spans="2:15" ht="12.75">
      <c r="B53" s="48">
        <f>IF(OR($D53&lt;&gt;"",$G53&lt;&gt;""),B$3,"")</f>
      </c>
      <c r="C53" s="49">
        <f>IF(OR($D53&lt;&gt;"",$G53&lt;&gt;""),C$3,"")</f>
      </c>
      <c r="D53" s="50"/>
      <c r="E53" s="51">
        <f>IF($D53&lt;&gt;"",E$3,"")</f>
      </c>
      <c r="F53" s="48">
        <f>IF($G53&lt;&gt;"",RANK(O53,O$4:O$204),"")</f>
      </c>
      <c r="G53" s="56"/>
      <c r="H53" s="56"/>
      <c r="I53" s="52"/>
      <c r="J53" s="50"/>
      <c r="K53" s="54"/>
      <c r="L53" s="55">
        <f>IF(AND($G53&lt;&gt;"",ISNUMBER(J53)),IF(MATCH(M53,M:M,0)&lt;ROW(M53),"NC",IF(N53&lt;=O$2,(O$2*4)-N53+1,O$2*2)),"")</f>
      </c>
      <c r="M53" s="45">
        <f>CONCATENATE(G53,H53)</f>
      </c>
      <c r="N53" s="46">
        <f>IF($G53&lt;&gt;"",IF(MATCH(M53,M:M,0)&lt;ROW(M53),N52,N52+1),"")</f>
      </c>
      <c r="O53" s="47">
        <f>IF(J53&lt;&gt;"",IF(ISNUMBER(J53),100000-(J53*1000)-K53,-1000000),-9999999)</f>
        <v>-9999999</v>
      </c>
    </row>
    <row r="54" spans="2:15" ht="12.75">
      <c r="B54" s="48">
        <f>IF(OR($D54&lt;&gt;"",$G54&lt;&gt;""),B$3,"")</f>
      </c>
      <c r="C54" s="49">
        <f>IF(OR($D54&lt;&gt;"",$G54&lt;&gt;""),C$3,"")</f>
      </c>
      <c r="D54" s="50"/>
      <c r="E54" s="51">
        <f>IF($D54&lt;&gt;"",E$3,"")</f>
      </c>
      <c r="F54" s="48">
        <f>IF($G54&lt;&gt;"",RANK(O54,O$4:O$204),"")</f>
      </c>
      <c r="G54" s="56"/>
      <c r="H54" s="56"/>
      <c r="I54" s="52"/>
      <c r="J54" s="50"/>
      <c r="K54" s="54"/>
      <c r="L54" s="55">
        <f>IF(AND($G54&lt;&gt;"",ISNUMBER(J54)),IF(MATCH(M54,M:M,0)&lt;ROW(M54),"NC",IF(N54&lt;=O$2,(O$2*4)-N54+1,O$2*2)),"")</f>
      </c>
      <c r="M54" s="45">
        <f>CONCATENATE(G54,H54)</f>
      </c>
      <c r="N54" s="46">
        <f>IF($G54&lt;&gt;"",IF(MATCH(M54,M:M,0)&lt;ROW(M54),N53,N53+1),"")</f>
      </c>
      <c r="O54" s="47">
        <f>IF(J54&lt;&gt;"",IF(ISNUMBER(J54),100000-(J54*1000)-K54,-1000000),-9999999)</f>
        <v>-9999999</v>
      </c>
    </row>
    <row r="55" spans="2:15" ht="12.75">
      <c r="B55" s="48">
        <f>IF(OR($D55&lt;&gt;"",$G55&lt;&gt;""),B$3,"")</f>
      </c>
      <c r="C55" s="49">
        <f>IF(OR($D55&lt;&gt;"",$G55&lt;&gt;""),C$3,"")</f>
      </c>
      <c r="D55" s="50"/>
      <c r="E55" s="51">
        <f>IF($D55&lt;&gt;"",E$3,"")</f>
      </c>
      <c r="F55" s="48">
        <f>IF($G55&lt;&gt;"",RANK(O55,O$4:O$204),"")</f>
      </c>
      <c r="G55" s="56"/>
      <c r="H55" s="56"/>
      <c r="I55" s="52"/>
      <c r="J55" s="50"/>
      <c r="K55" s="54"/>
      <c r="L55" s="55">
        <f>IF(AND($G55&lt;&gt;"",ISNUMBER(J55)),IF(MATCH(M55,M:M,0)&lt;ROW(M55),"NC",IF(N55&lt;=O$2,(O$2*4)-N55+1,O$2*2)),"")</f>
      </c>
      <c r="M55" s="45">
        <f>CONCATENATE(G55,H55)</f>
      </c>
      <c r="N55" s="46">
        <f>IF($G55&lt;&gt;"",IF(MATCH(M55,M:M,0)&lt;ROW(M55),N54,N54+1),"")</f>
      </c>
      <c r="O55" s="47">
        <f>IF(J55&lt;&gt;"",IF(ISNUMBER(J55),100000-(J55*1000)-K55,-1000000),-9999999)</f>
        <v>-9999999</v>
      </c>
    </row>
    <row r="56" spans="2:15" ht="12.75">
      <c r="B56" s="48">
        <f>IF(OR($D56&lt;&gt;"",$G56&lt;&gt;""),B$3,"")</f>
      </c>
      <c r="C56" s="49">
        <f>IF(OR($D56&lt;&gt;"",$G56&lt;&gt;""),C$3,"")</f>
      </c>
      <c r="D56" s="50"/>
      <c r="E56" s="51">
        <f>IF($D56&lt;&gt;"",E$3,"")</f>
      </c>
      <c r="F56" s="48">
        <f>IF($G56&lt;&gt;"",RANK(O56,O$4:O$204),"")</f>
      </c>
      <c r="G56" s="56"/>
      <c r="H56" s="56"/>
      <c r="I56" s="52"/>
      <c r="J56" s="50"/>
      <c r="K56" s="54"/>
      <c r="L56" s="55">
        <f>IF(AND($G56&lt;&gt;"",ISNUMBER(J56)),IF(MATCH(M56,M:M,0)&lt;ROW(M56),"NC",IF(N56&lt;=O$2,(O$2*4)-N56+1,O$2*2)),"")</f>
      </c>
      <c r="M56" s="45">
        <f>CONCATENATE(G56,H56)</f>
      </c>
      <c r="N56" s="46">
        <f>IF($G56&lt;&gt;"",IF(MATCH(M56,M:M,0)&lt;ROW(M56),N55,N55+1),"")</f>
      </c>
      <c r="O56" s="47">
        <f>IF(J56&lt;&gt;"",IF(ISNUMBER(J56),100000-(J56*1000)-K56,-1000000),-9999999)</f>
        <v>-9999999</v>
      </c>
    </row>
    <row r="57" spans="2:15" ht="12.75">
      <c r="B57" s="57">
        <f>IF(OR($D57&lt;&gt;"",$G57&lt;&gt;""),B$3,"")</f>
      </c>
      <c r="C57" s="58">
        <f>IF(OR($D57&lt;&gt;"",$G57&lt;&gt;""),C$3,"")</f>
      </c>
      <c r="D57" s="59"/>
      <c r="E57" s="60">
        <f>IF($D57&lt;&gt;"",E$3,"")</f>
      </c>
      <c r="F57" s="57">
        <f>IF($G57&lt;&gt;"",RANK(O57,O$4:O$204),"")</f>
      </c>
      <c r="G57" s="61"/>
      <c r="H57" s="61"/>
      <c r="I57" s="62"/>
      <c r="J57" s="59"/>
      <c r="K57" s="63"/>
      <c r="L57" s="64">
        <f>IF(AND($G57&lt;&gt;"",ISNUMBER(J57)),IF(MATCH(M57,M:M,0)&lt;ROW(M57),"NC",IF(N57&lt;=O$2,(O$2*4)-N57+1,O$2*2)),"")</f>
      </c>
      <c r="M57" s="45">
        <f>CONCATENATE(G57,H57)</f>
      </c>
      <c r="N57" s="46">
        <f>IF($G57&lt;&gt;"",IF(MATCH(M57,M:M,0)&lt;ROW(M57),N56,N56+1),"")</f>
      </c>
      <c r="O57" s="47">
        <f>IF(J57&lt;&gt;"",IF(ISNUMBER(J57),100000-(J57*1000)-K57,-1000000),-9999999)</f>
        <v>-9999999</v>
      </c>
    </row>
    <row r="58" spans="2:15" ht="12.75">
      <c r="B58" s="37">
        <f>IF(OR($D58&lt;&gt;"",$G58&lt;&gt;""),B$3,"")</f>
      </c>
      <c r="C58" s="38">
        <f>IF(OR($D58&lt;&gt;"",$G58&lt;&gt;""),C$3,"")</f>
      </c>
      <c r="D58" s="39"/>
      <c r="E58" s="40">
        <f>IF($D58&lt;&gt;"",E$3,"")</f>
      </c>
      <c r="F58" s="37">
        <f>IF($G58&lt;&gt;"",RANK(O58,O$4:O$204),"")</f>
      </c>
      <c r="G58" s="65"/>
      <c r="H58" s="65"/>
      <c r="I58" s="41"/>
      <c r="J58" s="39"/>
      <c r="K58" s="43"/>
      <c r="L58" s="44">
        <f>IF(AND($G58&lt;&gt;"",ISNUMBER(J58)),IF(MATCH(M58,M:M,0)&lt;ROW(M58),"NC",IF(N58&lt;=O$2,(O$2*4)-N58+1,O$2*2)),"")</f>
      </c>
      <c r="M58" s="45">
        <f>CONCATENATE(G58,H58)</f>
      </c>
      <c r="N58" s="46">
        <f>IF($G58&lt;&gt;"",IF(MATCH(M58,M:M,0)&lt;ROW(M58),N57,N57+1),"")</f>
      </c>
      <c r="O58" s="47">
        <f>IF(J58&lt;&gt;"",IF(ISNUMBER(J58),100000-(J58*1000)-K58,-1000000),-9999999)</f>
        <v>-9999999</v>
      </c>
    </row>
    <row r="59" spans="2:15" ht="12.75">
      <c r="B59" s="48">
        <f>IF(OR($D59&lt;&gt;"",$G59&lt;&gt;""),B$3,"")</f>
      </c>
      <c r="C59" s="49">
        <f>IF(OR($D59&lt;&gt;"",$G59&lt;&gt;""),C$3,"")</f>
      </c>
      <c r="D59" s="50"/>
      <c r="E59" s="51">
        <f>IF($D59&lt;&gt;"",E$3,"")</f>
      </c>
      <c r="F59" s="48">
        <f>IF($G59&lt;&gt;"",RANK(O59,O$4:O$204),"")</f>
      </c>
      <c r="G59" s="56"/>
      <c r="H59" s="56"/>
      <c r="I59" s="52"/>
      <c r="J59" s="50"/>
      <c r="K59" s="54"/>
      <c r="L59" s="55">
        <f>IF(AND($G59&lt;&gt;"",ISNUMBER(J59)),IF(MATCH(M59,M:M,0)&lt;ROW(M59),"NC",IF(N59&lt;=O$2,(O$2*4)-N59+1,O$2*2)),"")</f>
      </c>
      <c r="M59" s="45">
        <f>CONCATENATE(G59,H59)</f>
      </c>
      <c r="N59" s="46">
        <f>IF($G59&lt;&gt;"",IF(MATCH(M59,M:M,0)&lt;ROW(M59),N58,N58+1),"")</f>
      </c>
      <c r="O59" s="47">
        <f>IF(J59&lt;&gt;"",IF(ISNUMBER(J59),100000-(J59*1000)-K59,-1000000),-9999999)</f>
        <v>-9999999</v>
      </c>
    </row>
    <row r="60" spans="2:15" ht="12.75">
      <c r="B60" s="48">
        <f>IF(OR($D60&lt;&gt;"",$G60&lt;&gt;""),B$3,"")</f>
      </c>
      <c r="C60" s="49">
        <f>IF(OR($D60&lt;&gt;"",$G60&lt;&gt;""),C$3,"")</f>
      </c>
      <c r="D60" s="50"/>
      <c r="E60" s="51">
        <f>IF($D60&lt;&gt;"",E$3,"")</f>
      </c>
      <c r="F60" s="48">
        <f>IF($G60&lt;&gt;"",RANK(O60,O$4:O$204),"")</f>
      </c>
      <c r="G60" s="56"/>
      <c r="H60" s="56"/>
      <c r="I60" s="52"/>
      <c r="J60" s="50"/>
      <c r="K60" s="54"/>
      <c r="L60" s="55">
        <f>IF(AND($G60&lt;&gt;"",ISNUMBER(J60)),IF(MATCH(M60,M:M,0)&lt;ROW(M60),"NC",IF(N60&lt;=O$2,(O$2*4)-N60+1,O$2*2)),"")</f>
      </c>
      <c r="M60" s="45">
        <f>CONCATENATE(G60,H60)</f>
      </c>
      <c r="N60" s="46">
        <f>IF($G60&lt;&gt;"",IF(MATCH(M60,M:M,0)&lt;ROW(M60),N59,N59+1),"")</f>
      </c>
      <c r="O60" s="47">
        <f>IF(J60&lt;&gt;"",IF(ISNUMBER(J60),100000-(J60*1000)-K60,-1000000),-9999999)</f>
        <v>-9999999</v>
      </c>
    </row>
    <row r="61" spans="2:15" ht="12.75">
      <c r="B61" s="48">
        <f>IF(OR($D61&lt;&gt;"",$G61&lt;&gt;""),B$3,"")</f>
      </c>
      <c r="C61" s="49">
        <f>IF(OR($D61&lt;&gt;"",$G61&lt;&gt;""),C$3,"")</f>
      </c>
      <c r="D61" s="50"/>
      <c r="E61" s="51">
        <f>IF($D61&lt;&gt;"",E$3,"")</f>
      </c>
      <c r="F61" s="48">
        <f>IF($G61&lt;&gt;"",RANK(O61,O$4:O$204),"")</f>
      </c>
      <c r="G61" s="56"/>
      <c r="H61" s="56"/>
      <c r="I61" s="52"/>
      <c r="J61" s="50"/>
      <c r="K61" s="54"/>
      <c r="L61" s="55">
        <f>IF(AND($G61&lt;&gt;"",ISNUMBER(J61)),IF(MATCH(M61,M:M,0)&lt;ROW(M61),"NC",IF(N61&lt;=O$2,(O$2*4)-N61+1,O$2*2)),"")</f>
      </c>
      <c r="M61" s="45">
        <f>CONCATENATE(G61,H61)</f>
      </c>
      <c r="N61" s="46">
        <f>IF($G61&lt;&gt;"",IF(MATCH(M61,M:M,0)&lt;ROW(M61),N60,N60+1),"")</f>
      </c>
      <c r="O61" s="47">
        <f>IF(J61&lt;&gt;"",IF(ISNUMBER(J61),100000-(J61*1000)-K61,-1000000),-9999999)</f>
        <v>-9999999</v>
      </c>
    </row>
    <row r="62" spans="2:15" ht="12.75">
      <c r="B62" s="48">
        <f>IF(OR($D62&lt;&gt;"",$G62&lt;&gt;""),B$3,"")</f>
      </c>
      <c r="C62" s="49">
        <f>IF(OR($D62&lt;&gt;"",$G62&lt;&gt;""),C$3,"")</f>
      </c>
      <c r="D62" s="50"/>
      <c r="E62" s="51">
        <f>IF($D62&lt;&gt;"",E$3,"")</f>
      </c>
      <c r="F62" s="48">
        <f>IF($G62&lt;&gt;"",RANK(O62,O$4:O$204),"")</f>
      </c>
      <c r="G62" s="56"/>
      <c r="H62" s="56"/>
      <c r="I62" s="52"/>
      <c r="J62" s="50"/>
      <c r="K62" s="54"/>
      <c r="L62" s="55">
        <f>IF(AND($G62&lt;&gt;"",ISNUMBER(J62)),IF(MATCH(M62,M:M,0)&lt;ROW(M62),"NC",IF(N62&lt;=O$2,(O$2*4)-N62+1,O$2*2)),"")</f>
      </c>
      <c r="M62" s="45">
        <f>CONCATENATE(G62,H62)</f>
      </c>
      <c r="N62" s="46">
        <f>IF($G62&lt;&gt;"",IF(MATCH(M62,M:M,0)&lt;ROW(M62),N61,N61+1),"")</f>
      </c>
      <c r="O62" s="47">
        <f>IF(J62&lt;&gt;"",IF(ISNUMBER(J62),100000-(J62*1000)-K62,-1000000),-9999999)</f>
        <v>-9999999</v>
      </c>
    </row>
    <row r="63" spans="2:15" ht="12.75">
      <c r="B63" s="48">
        <f>IF(OR($D63&lt;&gt;"",$G63&lt;&gt;""),B$3,"")</f>
      </c>
      <c r="C63" s="49">
        <f>IF(OR($D63&lt;&gt;"",$G63&lt;&gt;""),C$3,"")</f>
      </c>
      <c r="D63" s="50"/>
      <c r="E63" s="51">
        <f>IF($D63&lt;&gt;"",E$3,"")</f>
      </c>
      <c r="F63" s="48">
        <f>IF($G63&lt;&gt;"",RANK(O63,O$4:O$204),"")</f>
      </c>
      <c r="G63" s="56"/>
      <c r="H63" s="56"/>
      <c r="I63" s="52"/>
      <c r="J63" s="50"/>
      <c r="K63" s="54"/>
      <c r="L63" s="55">
        <f>IF(AND($G63&lt;&gt;"",ISNUMBER(J63)),IF(MATCH(M63,M:M,0)&lt;ROW(M63),"NC",IF(N63&lt;=O$2,(O$2*4)-N63+1,O$2*2)),"")</f>
      </c>
      <c r="M63" s="45">
        <f>CONCATENATE(G63,H63)</f>
      </c>
      <c r="N63" s="46">
        <f>IF($G63&lt;&gt;"",IF(MATCH(M63,M:M,0)&lt;ROW(M63),N62,N62+1),"")</f>
      </c>
      <c r="O63" s="47">
        <f>IF(J63&lt;&gt;"",IF(ISNUMBER(J63),100000-(J63*1000)-K63,-1000000),-9999999)</f>
        <v>-9999999</v>
      </c>
    </row>
    <row r="64" spans="2:15" ht="12.75">
      <c r="B64" s="48">
        <f>IF(OR($D64&lt;&gt;"",$G64&lt;&gt;""),B$3,"")</f>
      </c>
      <c r="C64" s="49">
        <f>IF(OR($D64&lt;&gt;"",$G64&lt;&gt;""),C$3,"")</f>
      </c>
      <c r="D64" s="50"/>
      <c r="E64" s="51">
        <f>IF($D64&lt;&gt;"",E$3,"")</f>
      </c>
      <c r="F64" s="48">
        <f>IF($G64&lt;&gt;"",RANK(O64,O$4:O$204),"")</f>
      </c>
      <c r="G64" s="56"/>
      <c r="H64" s="56"/>
      <c r="I64" s="52"/>
      <c r="J64" s="50"/>
      <c r="K64" s="54"/>
      <c r="L64" s="55">
        <f>IF(AND($G64&lt;&gt;"",ISNUMBER(J64)),IF(MATCH(M64,M:M,0)&lt;ROW(M64),"NC",IF(N64&lt;=O$2,(O$2*4)-N64+1,O$2*2)),"")</f>
      </c>
      <c r="M64" s="45">
        <f>CONCATENATE(G64,H64)</f>
      </c>
      <c r="N64" s="46">
        <f>IF($G64&lt;&gt;"",IF(MATCH(M64,M:M,0)&lt;ROW(M64),N63,N63+1),"")</f>
      </c>
      <c r="O64" s="47">
        <f>IF(J64&lt;&gt;"",IF(ISNUMBER(J64),100000-(J64*1000)-K64,-1000000),-9999999)</f>
        <v>-9999999</v>
      </c>
    </row>
    <row r="65" spans="2:15" ht="12.75">
      <c r="B65" s="48">
        <f>IF(OR($D65&lt;&gt;"",$G65&lt;&gt;""),B$3,"")</f>
      </c>
      <c r="C65" s="49">
        <f>IF(OR($D65&lt;&gt;"",$G65&lt;&gt;""),C$3,"")</f>
      </c>
      <c r="D65" s="50"/>
      <c r="E65" s="51">
        <f>IF($D65&lt;&gt;"",E$3,"")</f>
      </c>
      <c r="F65" s="48">
        <f>IF($G65&lt;&gt;"",RANK(O65,O$4:O$204),"")</f>
      </c>
      <c r="G65" s="56"/>
      <c r="H65" s="56"/>
      <c r="I65" s="52"/>
      <c r="J65" s="50"/>
      <c r="K65" s="54"/>
      <c r="L65" s="55">
        <f>IF(AND($G65&lt;&gt;"",ISNUMBER(J65)),IF(MATCH(M65,M:M,0)&lt;ROW(M65),"NC",IF(N65&lt;=O$2,(O$2*4)-N65+1,O$2*2)),"")</f>
      </c>
      <c r="M65" s="45">
        <f>CONCATENATE(G65,H65)</f>
      </c>
      <c r="N65" s="46">
        <f>IF($G65&lt;&gt;"",IF(MATCH(M65,M:M,0)&lt;ROW(M65),N64,N64+1),"")</f>
      </c>
      <c r="O65" s="47">
        <f>IF(J65&lt;&gt;"",IF(ISNUMBER(J65),100000-(J65*1000)-K65,-1000000),-9999999)</f>
        <v>-9999999</v>
      </c>
    </row>
    <row r="66" spans="2:15" ht="12.75">
      <c r="B66" s="48">
        <f>IF(OR($D66&lt;&gt;"",$G66&lt;&gt;""),B$3,"")</f>
      </c>
      <c r="C66" s="49">
        <f>IF(OR($D66&lt;&gt;"",$G66&lt;&gt;""),C$3,"")</f>
      </c>
      <c r="D66" s="50"/>
      <c r="E66" s="51">
        <f>IF($D66&lt;&gt;"",E$3,"")</f>
      </c>
      <c r="F66" s="48">
        <f>IF($G66&lt;&gt;"",RANK(O66,O$4:O$204),"")</f>
      </c>
      <c r="G66" s="56"/>
      <c r="H66" s="56"/>
      <c r="I66" s="52"/>
      <c r="J66" s="50"/>
      <c r="K66" s="54"/>
      <c r="L66" s="55">
        <f>IF(AND($G66&lt;&gt;"",ISNUMBER(J66)),IF(MATCH(M66,M:M,0)&lt;ROW(M66),"NC",IF(N66&lt;=O$2,(O$2*4)-N66+1,O$2*2)),"")</f>
      </c>
      <c r="M66" s="45">
        <f>CONCATENATE(G66,H66)</f>
      </c>
      <c r="N66" s="46">
        <f>IF($G66&lt;&gt;"",IF(MATCH(M66,M:M,0)&lt;ROW(M66),N65,N65+1),"")</f>
      </c>
      <c r="O66" s="47">
        <f>IF(J66&lt;&gt;"",IF(ISNUMBER(J66),100000-(J66*1000)-K66,-1000000),-9999999)</f>
        <v>-9999999</v>
      </c>
    </row>
    <row r="67" spans="2:15" ht="12.75">
      <c r="B67" s="48">
        <f>IF(OR($D67&lt;&gt;"",$G67&lt;&gt;""),B$3,"")</f>
      </c>
      <c r="C67" s="49">
        <f>IF(OR($D67&lt;&gt;"",$G67&lt;&gt;""),C$3,"")</f>
      </c>
      <c r="D67" s="50"/>
      <c r="E67" s="51">
        <f>IF($D67&lt;&gt;"",E$3,"")</f>
      </c>
      <c r="F67" s="48">
        <f>IF($G67&lt;&gt;"",RANK(O67,O$4:O$204),"")</f>
      </c>
      <c r="G67" s="56"/>
      <c r="H67" s="56"/>
      <c r="I67" s="52"/>
      <c r="J67" s="50"/>
      <c r="K67" s="54"/>
      <c r="L67" s="55">
        <f>IF(AND($G67&lt;&gt;"",ISNUMBER(J67)),IF(MATCH(M67,M:M,0)&lt;ROW(M67),"NC",IF(N67&lt;=O$2,(O$2*4)-N67+1,O$2*2)),"")</f>
      </c>
      <c r="M67" s="45">
        <f>CONCATENATE(G67,H67)</f>
      </c>
      <c r="N67" s="46">
        <f>IF($G67&lt;&gt;"",IF(MATCH(M67,M:M,0)&lt;ROW(M67),N66,N66+1),"")</f>
      </c>
      <c r="O67" s="47">
        <f>IF(J67&lt;&gt;"",IF(ISNUMBER(J67),100000-(J67*1000)-K67,-1000000),-9999999)</f>
        <v>-9999999</v>
      </c>
    </row>
    <row r="68" spans="2:15" ht="12.75">
      <c r="B68" s="48">
        <f>IF(OR($D68&lt;&gt;"",$G68&lt;&gt;""),B$3,"")</f>
      </c>
      <c r="C68" s="49">
        <f>IF(OR($D68&lt;&gt;"",$G68&lt;&gt;""),C$3,"")</f>
      </c>
      <c r="D68" s="50"/>
      <c r="E68" s="51">
        <f>IF($D68&lt;&gt;"",E$3,"")</f>
      </c>
      <c r="F68" s="48">
        <f>IF($G68&lt;&gt;"",RANK(O68,O$4:O$204),"")</f>
      </c>
      <c r="G68" s="56"/>
      <c r="H68" s="56"/>
      <c r="I68" s="52"/>
      <c r="J68" s="50"/>
      <c r="K68" s="54"/>
      <c r="L68" s="55">
        <f>IF(AND($G68&lt;&gt;"",ISNUMBER(J68)),IF(MATCH(M68,M:M,0)&lt;ROW(M68),"NC",IF(N68&lt;=O$2,(O$2*4)-N68+1,O$2*2)),"")</f>
      </c>
      <c r="M68" s="45">
        <f>CONCATENATE(G68,H68)</f>
      </c>
      <c r="N68" s="46">
        <f>IF($G68&lt;&gt;"",IF(MATCH(M68,M:M,0)&lt;ROW(M68),N67,N67+1),"")</f>
      </c>
      <c r="O68" s="47">
        <f>IF(J68&lt;&gt;"",IF(ISNUMBER(J68),100000-(J68*1000)-K68,-1000000),-9999999)</f>
        <v>-9999999</v>
      </c>
    </row>
    <row r="69" spans="2:15" ht="12.75">
      <c r="B69" s="48">
        <f>IF(OR($D69&lt;&gt;"",$G69&lt;&gt;""),B$3,"")</f>
      </c>
      <c r="C69" s="49">
        <f>IF(OR($D69&lt;&gt;"",$G69&lt;&gt;""),C$3,"")</f>
      </c>
      <c r="D69" s="50"/>
      <c r="E69" s="51">
        <f>IF($D69&lt;&gt;"",E$3,"")</f>
      </c>
      <c r="F69" s="48">
        <f>IF($G69&lt;&gt;"",RANK(O69,O$4:O$204),"")</f>
      </c>
      <c r="G69" s="56"/>
      <c r="H69" s="56"/>
      <c r="I69" s="52"/>
      <c r="J69" s="50"/>
      <c r="K69" s="54"/>
      <c r="L69" s="55">
        <f>IF(AND($G69&lt;&gt;"",ISNUMBER(J69)),IF(MATCH(M69,M:M,0)&lt;ROW(M69),"NC",IF(N69&lt;=O$2,(O$2*4)-N69+1,O$2*2)),"")</f>
      </c>
      <c r="M69" s="45">
        <f>CONCATENATE(G69,H69)</f>
      </c>
      <c r="N69" s="46">
        <f>IF($G69&lt;&gt;"",IF(MATCH(M69,M:M,0)&lt;ROW(M69),N68,N68+1),"")</f>
      </c>
      <c r="O69" s="47">
        <f>IF(J69&lt;&gt;"",IF(ISNUMBER(J69),100000-(J69*1000)-K69,-1000000),-9999999)</f>
        <v>-9999999</v>
      </c>
    </row>
    <row r="70" spans="2:15" ht="12.75">
      <c r="B70" s="48">
        <f>IF(OR($D70&lt;&gt;"",$G70&lt;&gt;""),B$3,"")</f>
      </c>
      <c r="C70" s="49">
        <f>IF(OR($D70&lt;&gt;"",$G70&lt;&gt;""),C$3,"")</f>
      </c>
      <c r="D70" s="50"/>
      <c r="E70" s="51">
        <f>IF($D70&lt;&gt;"",E$3,"")</f>
      </c>
      <c r="F70" s="48">
        <f>IF($G70&lt;&gt;"",RANK(O70,O$4:O$204),"")</f>
      </c>
      <c r="G70" s="56"/>
      <c r="H70" s="56"/>
      <c r="I70" s="52"/>
      <c r="J70" s="50"/>
      <c r="K70" s="54"/>
      <c r="L70" s="55">
        <f>IF(AND($G70&lt;&gt;"",ISNUMBER(J70)),IF(MATCH(M70,M:M,0)&lt;ROW(M70),"NC",IF(N70&lt;=O$2,(O$2*4)-N70+1,O$2*2)),"")</f>
      </c>
      <c r="M70" s="45">
        <f>CONCATENATE(G70,H70)</f>
      </c>
      <c r="N70" s="46">
        <f>IF($G70&lt;&gt;"",IF(MATCH(M70,M:M,0)&lt;ROW(M70),N69,N69+1),"")</f>
      </c>
      <c r="O70" s="47">
        <f>IF(J70&lt;&gt;"",IF(ISNUMBER(J70),100000-(J70*1000)-K70,-1000000),-9999999)</f>
        <v>-9999999</v>
      </c>
    </row>
    <row r="71" spans="2:15" ht="12.75">
      <c r="B71" s="48">
        <f>IF(OR($D71&lt;&gt;"",$G71&lt;&gt;""),B$3,"")</f>
      </c>
      <c r="C71" s="49">
        <f>IF(OR($D71&lt;&gt;"",$G71&lt;&gt;""),C$3,"")</f>
      </c>
      <c r="D71" s="50"/>
      <c r="E71" s="51">
        <f>IF($D71&lt;&gt;"",E$3,"")</f>
      </c>
      <c r="F71" s="48">
        <f>IF($G71&lt;&gt;"",RANK(O71,O$4:O$204),"")</f>
      </c>
      <c r="G71" s="56"/>
      <c r="H71" s="56"/>
      <c r="I71" s="52"/>
      <c r="J71" s="50"/>
      <c r="K71" s="54"/>
      <c r="L71" s="55">
        <f>IF(AND($G71&lt;&gt;"",ISNUMBER(J71)),IF(MATCH(M71,M:M,0)&lt;ROW(M71),"NC",IF(N71&lt;=O$2,(O$2*4)-N71+1,O$2*2)),"")</f>
      </c>
      <c r="M71" s="45">
        <f>CONCATENATE(G71,H71)</f>
      </c>
      <c r="N71" s="46">
        <f>IF($G71&lt;&gt;"",IF(MATCH(M71,M:M,0)&lt;ROW(M71),N70,N70+1),"")</f>
      </c>
      <c r="O71" s="47">
        <f>IF(J71&lt;&gt;"",IF(ISNUMBER(J71),100000-(J71*1000)-K71,-1000000),-9999999)</f>
        <v>-9999999</v>
      </c>
    </row>
    <row r="72" spans="2:15" ht="12.75">
      <c r="B72" s="48">
        <f>IF(OR($D72&lt;&gt;"",$G72&lt;&gt;""),B$3,"")</f>
      </c>
      <c r="C72" s="49">
        <f>IF(OR($D72&lt;&gt;"",$G72&lt;&gt;""),C$3,"")</f>
      </c>
      <c r="D72" s="50"/>
      <c r="E72" s="51">
        <f>IF($D72&lt;&gt;"",E$3,"")</f>
      </c>
      <c r="F72" s="48">
        <f>IF($G72&lt;&gt;"",RANK(O72,O$4:O$204),"")</f>
      </c>
      <c r="G72" s="56"/>
      <c r="H72" s="56"/>
      <c r="I72" s="52"/>
      <c r="J72" s="50"/>
      <c r="K72" s="54"/>
      <c r="L72" s="55">
        <f>IF(AND($G72&lt;&gt;"",ISNUMBER(J72)),IF(MATCH(M72,M:M,0)&lt;ROW(M72),"NC",IF(N72&lt;=O$2,(O$2*4)-N72+1,O$2*2)),"")</f>
      </c>
      <c r="M72" s="45">
        <f>CONCATENATE(G72,H72)</f>
      </c>
      <c r="N72" s="46">
        <f>IF($G72&lt;&gt;"",IF(MATCH(M72,M:M,0)&lt;ROW(M72),N71,N71+1),"")</f>
      </c>
      <c r="O72" s="47">
        <f>IF(J72&lt;&gt;"",IF(ISNUMBER(J72),100000-(J72*1000)-K72,-1000000),-9999999)</f>
        <v>-9999999</v>
      </c>
    </row>
    <row r="73" spans="2:15" ht="12.75">
      <c r="B73" s="48">
        <f>IF(OR($D73&lt;&gt;"",$G73&lt;&gt;""),B$3,"")</f>
      </c>
      <c r="C73" s="49">
        <f>IF(OR($D73&lt;&gt;"",$G73&lt;&gt;""),C$3,"")</f>
      </c>
      <c r="D73" s="50"/>
      <c r="E73" s="51">
        <f>IF($D73&lt;&gt;"",E$3,"")</f>
      </c>
      <c r="F73" s="48">
        <f>IF($G73&lt;&gt;"",RANK(O73,O$4:O$204),"")</f>
      </c>
      <c r="G73" s="56"/>
      <c r="H73" s="56"/>
      <c r="I73" s="52"/>
      <c r="J73" s="50"/>
      <c r="K73" s="54"/>
      <c r="L73" s="55">
        <f>IF(AND($G73&lt;&gt;"",ISNUMBER(J73)),IF(MATCH(M73,M:M,0)&lt;ROW(M73),"NC",IF(N73&lt;=O$2,(O$2*4)-N73+1,O$2*2)),"")</f>
      </c>
      <c r="M73" s="45">
        <f>CONCATENATE(G73,H73)</f>
      </c>
      <c r="N73" s="46">
        <f>IF($G73&lt;&gt;"",IF(MATCH(M73,M:M,0)&lt;ROW(M73),N72,N72+1),"")</f>
      </c>
      <c r="O73" s="47">
        <f>IF(J73&lt;&gt;"",IF(ISNUMBER(J73),100000-(J73*1000)-K73,-1000000),-9999999)</f>
        <v>-9999999</v>
      </c>
    </row>
    <row r="74" spans="2:15" ht="12.75">
      <c r="B74" s="48">
        <f>IF(OR($D74&lt;&gt;"",$G74&lt;&gt;""),B$3,"")</f>
      </c>
      <c r="C74" s="49">
        <f>IF(OR($D74&lt;&gt;"",$G74&lt;&gt;""),C$3,"")</f>
      </c>
      <c r="D74" s="50"/>
      <c r="E74" s="51">
        <f>IF($D74&lt;&gt;"",E$3,"")</f>
      </c>
      <c r="F74" s="48">
        <f>IF($G74&lt;&gt;"",RANK(O74,O$4:O$204),"")</f>
      </c>
      <c r="G74" s="56"/>
      <c r="H74" s="56"/>
      <c r="I74" s="52"/>
      <c r="J74" s="50"/>
      <c r="K74" s="54"/>
      <c r="L74" s="55">
        <f>IF(AND($G74&lt;&gt;"",ISNUMBER(J74)),IF(MATCH(M74,M:M,0)&lt;ROW(M74),"NC",IF(N74&lt;=O$2,(O$2*4)-N74+1,O$2*2)),"")</f>
      </c>
      <c r="M74" s="45">
        <f>CONCATENATE(G74,H74)</f>
      </c>
      <c r="N74" s="46">
        <f>IF($G74&lt;&gt;"",IF(MATCH(M74,M:M,0)&lt;ROW(M74),N73,N73+1),"")</f>
      </c>
      <c r="O74" s="47">
        <f>IF(J74&lt;&gt;"",IF(ISNUMBER(J74),100000-(J74*1000)-K74,-1000000),-9999999)</f>
        <v>-9999999</v>
      </c>
    </row>
    <row r="75" spans="2:15" ht="12.75">
      <c r="B75" s="48">
        <f>IF(OR($D75&lt;&gt;"",$G75&lt;&gt;""),B$3,"")</f>
      </c>
      <c r="C75" s="49">
        <f>IF(OR($D75&lt;&gt;"",$G75&lt;&gt;""),C$3,"")</f>
      </c>
      <c r="D75" s="50"/>
      <c r="E75" s="51">
        <f>IF($D75&lt;&gt;"",E$3,"")</f>
      </c>
      <c r="F75" s="48">
        <f>IF($G75&lt;&gt;"",RANK(O75,O$4:O$204),"")</f>
      </c>
      <c r="G75" s="56"/>
      <c r="H75" s="56"/>
      <c r="I75" s="52"/>
      <c r="J75" s="50"/>
      <c r="K75" s="54"/>
      <c r="L75" s="55">
        <f>IF(AND($G75&lt;&gt;"",ISNUMBER(J75)),IF(MATCH(M75,M:M,0)&lt;ROW(M75),"NC",IF(N75&lt;=O$2,(O$2*4)-N75+1,O$2*2)),"")</f>
      </c>
      <c r="M75" s="45">
        <f>CONCATENATE(G75,H75)</f>
      </c>
      <c r="N75" s="46">
        <f>IF($G75&lt;&gt;"",IF(MATCH(M75,M:M,0)&lt;ROW(M75),N74,N74+1),"")</f>
      </c>
      <c r="O75" s="47">
        <f>IF(J75&lt;&gt;"",IF(ISNUMBER(J75),100000-(J75*1000)-K75,-1000000),-9999999)</f>
        <v>-9999999</v>
      </c>
    </row>
    <row r="76" spans="2:15" ht="12.75">
      <c r="B76" s="48">
        <f>IF(OR($D76&lt;&gt;"",$G76&lt;&gt;""),B$3,"")</f>
      </c>
      <c r="C76" s="49">
        <f>IF(OR($D76&lt;&gt;"",$G76&lt;&gt;""),C$3,"")</f>
      </c>
      <c r="D76" s="50"/>
      <c r="E76" s="51">
        <f>IF($D76&lt;&gt;"",E$3,"")</f>
      </c>
      <c r="F76" s="48">
        <f>IF($G76&lt;&gt;"",RANK(O76,O$4:O$204),"")</f>
      </c>
      <c r="G76" s="56"/>
      <c r="H76" s="56"/>
      <c r="I76" s="52"/>
      <c r="J76" s="50"/>
      <c r="K76" s="54"/>
      <c r="L76" s="55">
        <f>IF(AND($G76&lt;&gt;"",ISNUMBER(J76)),IF(MATCH(M76,M:M,0)&lt;ROW(M76),"NC",IF(N76&lt;=O$2,(O$2*4)-N76+1,O$2*2)),"")</f>
      </c>
      <c r="M76" s="45">
        <f>CONCATENATE(G76,H76)</f>
      </c>
      <c r="N76" s="46">
        <f>IF($G76&lt;&gt;"",IF(MATCH(M76,M:M,0)&lt;ROW(M76),N75,N75+1),"")</f>
      </c>
      <c r="O76" s="47">
        <f>IF(J76&lt;&gt;"",IF(ISNUMBER(J76),100000-(J76*1000)-K76,-1000000),-9999999)</f>
        <v>-9999999</v>
      </c>
    </row>
    <row r="77" spans="2:15" ht="12.75">
      <c r="B77" s="48">
        <f>IF(OR($D77&lt;&gt;"",$G77&lt;&gt;""),B$3,"")</f>
      </c>
      <c r="C77" s="49">
        <f>IF(OR($D77&lt;&gt;"",$G77&lt;&gt;""),C$3,"")</f>
      </c>
      <c r="D77" s="50"/>
      <c r="E77" s="51">
        <f>IF($D77&lt;&gt;"",E$3,"")</f>
      </c>
      <c r="F77" s="48">
        <f>IF($G77&lt;&gt;"",RANK(O77,O$4:O$204),"")</f>
      </c>
      <c r="G77" s="56"/>
      <c r="H77" s="56"/>
      <c r="I77" s="52"/>
      <c r="J77" s="50"/>
      <c r="K77" s="54"/>
      <c r="L77" s="55">
        <f>IF(AND($G77&lt;&gt;"",ISNUMBER(J77)),IF(MATCH(M77,M:M,0)&lt;ROW(M77),"NC",IF(N77&lt;=O$2,(O$2*4)-N77+1,O$2*2)),"")</f>
      </c>
      <c r="M77" s="45">
        <f>CONCATENATE(G77,H77)</f>
      </c>
      <c r="N77" s="46">
        <f>IF($G77&lt;&gt;"",IF(MATCH(M77,M:M,0)&lt;ROW(M77),N76,N76+1),"")</f>
      </c>
      <c r="O77" s="47">
        <f>IF(J77&lt;&gt;"",IF(ISNUMBER(J77),100000-(J77*1000)-K77,-1000000),-9999999)</f>
        <v>-9999999</v>
      </c>
    </row>
    <row r="78" spans="2:15" ht="12.75">
      <c r="B78" s="48">
        <f>IF(OR($D78&lt;&gt;"",$G78&lt;&gt;""),B$3,"")</f>
      </c>
      <c r="C78" s="49">
        <f>IF(OR($D78&lt;&gt;"",$G78&lt;&gt;""),C$3,"")</f>
      </c>
      <c r="D78" s="50"/>
      <c r="E78" s="51">
        <f>IF($D78&lt;&gt;"",E$3,"")</f>
      </c>
      <c r="F78" s="48">
        <f>IF($G78&lt;&gt;"",RANK(O78,O$4:O$204),"")</f>
      </c>
      <c r="G78" s="56"/>
      <c r="H78" s="56"/>
      <c r="I78" s="52"/>
      <c r="J78" s="50"/>
      <c r="K78" s="54"/>
      <c r="L78" s="55">
        <f>IF(AND($G78&lt;&gt;"",ISNUMBER(J78)),IF(MATCH(M78,M:M,0)&lt;ROW(M78),"NC",IF(N78&lt;=O$2,(O$2*4)-N78+1,O$2*2)),"")</f>
      </c>
      <c r="M78" s="45">
        <f>CONCATENATE(G78,H78)</f>
      </c>
      <c r="N78" s="46">
        <f>IF($G78&lt;&gt;"",IF(MATCH(M78,M:M,0)&lt;ROW(M78),N77,N77+1),"")</f>
      </c>
      <c r="O78" s="47">
        <f>IF(J78&lt;&gt;"",IF(ISNUMBER(J78),100000-(J78*1000)-K78,-1000000),-9999999)</f>
        <v>-9999999</v>
      </c>
    </row>
    <row r="79" spans="2:15" ht="12.75">
      <c r="B79" s="48">
        <f>IF(OR($D79&lt;&gt;"",$G79&lt;&gt;""),B$3,"")</f>
      </c>
      <c r="C79" s="49">
        <f>IF(OR($D79&lt;&gt;"",$G79&lt;&gt;""),C$3,"")</f>
      </c>
      <c r="D79" s="50"/>
      <c r="E79" s="51">
        <f>IF($D79&lt;&gt;"",E$3,"")</f>
      </c>
      <c r="F79" s="48">
        <f>IF($G79&lt;&gt;"",RANK(O79,O$4:O$204),"")</f>
      </c>
      <c r="G79" s="56"/>
      <c r="H79" s="56"/>
      <c r="I79" s="52"/>
      <c r="J79" s="50"/>
      <c r="K79" s="54"/>
      <c r="L79" s="55">
        <f>IF(AND($G79&lt;&gt;"",ISNUMBER(J79)),IF(MATCH(M79,M:M,0)&lt;ROW(M79),"NC",IF(N79&lt;=O$2,(O$2*4)-N79+1,O$2*2)),"")</f>
      </c>
      <c r="M79" s="45">
        <f>CONCATENATE(G79,H79)</f>
      </c>
      <c r="N79" s="46">
        <f>IF($G79&lt;&gt;"",IF(MATCH(M79,M:M,0)&lt;ROW(M79),N78,N78+1),"")</f>
      </c>
      <c r="O79" s="47">
        <f>IF(J79&lt;&gt;"",IF(ISNUMBER(J79),100000-(J79*1000)-K79,-1000000),-9999999)</f>
        <v>-9999999</v>
      </c>
    </row>
    <row r="80" spans="2:15" ht="12.75">
      <c r="B80" s="48">
        <f>IF(OR($D80&lt;&gt;"",$G80&lt;&gt;""),B$3,"")</f>
      </c>
      <c r="C80" s="49">
        <f>IF(OR($D80&lt;&gt;"",$G80&lt;&gt;""),C$3,"")</f>
      </c>
      <c r="D80" s="50"/>
      <c r="E80" s="51">
        <f>IF($D80&lt;&gt;"",E$3,"")</f>
      </c>
      <c r="F80" s="48">
        <f>IF($G80&lt;&gt;"",RANK(O80,O$4:O$204),"")</f>
      </c>
      <c r="G80" s="56"/>
      <c r="H80" s="56"/>
      <c r="I80" s="52"/>
      <c r="J80" s="50"/>
      <c r="K80" s="54"/>
      <c r="L80" s="55">
        <f>IF(AND($G80&lt;&gt;"",ISNUMBER(J80)),IF(MATCH(M80,M:M,0)&lt;ROW(M80),"NC",IF(N80&lt;=O$2,(O$2*4)-N80+1,O$2*2)),"")</f>
      </c>
      <c r="M80" s="45">
        <f>CONCATENATE(G80,H80)</f>
      </c>
      <c r="N80" s="46">
        <f>IF($G80&lt;&gt;"",IF(MATCH(M80,M:M,0)&lt;ROW(M80),N79,N79+1),"")</f>
      </c>
      <c r="O80" s="47">
        <f>IF(J80&lt;&gt;"",IF(ISNUMBER(J80),100000-(J80*1000)-K80,-1000000),-9999999)</f>
        <v>-9999999</v>
      </c>
    </row>
    <row r="81" spans="2:15" ht="12.75">
      <c r="B81" s="48">
        <f>IF(OR($D81&lt;&gt;"",$G81&lt;&gt;""),B$3,"")</f>
      </c>
      <c r="C81" s="49">
        <f>IF(OR($D81&lt;&gt;"",$G81&lt;&gt;""),C$3,"")</f>
      </c>
      <c r="D81" s="50"/>
      <c r="E81" s="51">
        <f>IF($D81&lt;&gt;"",E$3,"")</f>
      </c>
      <c r="F81" s="48">
        <f>IF($G81&lt;&gt;"",RANK(O81,O$4:O$204),"")</f>
      </c>
      <c r="G81" s="56"/>
      <c r="H81" s="56"/>
      <c r="I81" s="52"/>
      <c r="J81" s="50"/>
      <c r="K81" s="54"/>
      <c r="L81" s="55">
        <f>IF(AND($G81&lt;&gt;"",ISNUMBER(J81)),IF(MATCH(M81,M:M,0)&lt;ROW(M81),"NC",IF(N81&lt;=O$2,(O$2*4)-N81+1,O$2*2)),"")</f>
      </c>
      <c r="M81" s="45">
        <f>CONCATENATE(G81,H81)</f>
      </c>
      <c r="N81" s="46">
        <f>IF($G81&lt;&gt;"",IF(MATCH(M81,M:M,0)&lt;ROW(M81),N80,N80+1),"")</f>
      </c>
      <c r="O81" s="47">
        <f>IF(J81&lt;&gt;"",IF(ISNUMBER(J81),100000-(J81*1000)-K81,-1000000),-9999999)</f>
        <v>-9999999</v>
      </c>
    </row>
    <row r="82" spans="2:15" ht="12.75">
      <c r="B82" s="48">
        <f>IF(OR($D82&lt;&gt;"",$G82&lt;&gt;""),B$3,"")</f>
      </c>
      <c r="C82" s="49">
        <f>IF(OR($D82&lt;&gt;"",$G82&lt;&gt;""),C$3,"")</f>
      </c>
      <c r="D82" s="50"/>
      <c r="E82" s="51">
        <f>IF($D82&lt;&gt;"",E$3,"")</f>
      </c>
      <c r="F82" s="48">
        <f>IF($G82&lt;&gt;"",RANK(O82,O$4:O$204),"")</f>
      </c>
      <c r="G82" s="56"/>
      <c r="H82" s="56"/>
      <c r="I82" s="52"/>
      <c r="J82" s="50"/>
      <c r="K82" s="54"/>
      <c r="L82" s="55">
        <f>IF(AND($G82&lt;&gt;"",ISNUMBER(J82)),IF(MATCH(M82,M:M,0)&lt;ROW(M82),"NC",IF(N82&lt;=O$2,(O$2*4)-N82+1,O$2*2)),"")</f>
      </c>
      <c r="M82" s="45">
        <f>CONCATENATE(G82,H82)</f>
      </c>
      <c r="N82" s="46">
        <f>IF($G82&lt;&gt;"",IF(MATCH(M82,M:M,0)&lt;ROW(M82),N81,N81+1),"")</f>
      </c>
      <c r="O82" s="47">
        <f>IF(J82&lt;&gt;"",IF(ISNUMBER(J82),100000-(J82*1000)-K82,-1000000),-9999999)</f>
        <v>-9999999</v>
      </c>
    </row>
    <row r="83" spans="2:15" ht="12.75">
      <c r="B83" s="48">
        <f>IF(OR($D83&lt;&gt;"",$G83&lt;&gt;""),B$3,"")</f>
      </c>
      <c r="C83" s="49">
        <f>IF(OR($D83&lt;&gt;"",$G83&lt;&gt;""),C$3,"")</f>
      </c>
      <c r="D83" s="50"/>
      <c r="E83" s="51">
        <f>IF($D83&lt;&gt;"",E$3,"")</f>
      </c>
      <c r="F83" s="48">
        <f>IF($G83&lt;&gt;"",RANK(O83,O$4:O$204),"")</f>
      </c>
      <c r="G83" s="56"/>
      <c r="H83" s="56"/>
      <c r="I83" s="52"/>
      <c r="J83" s="50"/>
      <c r="K83" s="54"/>
      <c r="L83" s="55">
        <f>IF(AND($G83&lt;&gt;"",ISNUMBER(J83)),IF(MATCH(M83,M:M,0)&lt;ROW(M83),"NC",IF(N83&lt;=O$2,(O$2*4)-N83+1,O$2*2)),"")</f>
      </c>
      <c r="M83" s="45">
        <f>CONCATENATE(G83,H83)</f>
      </c>
      <c r="N83" s="46">
        <f>IF($G83&lt;&gt;"",IF(MATCH(M83,M:M,0)&lt;ROW(M83),N82,N82+1),"")</f>
      </c>
      <c r="O83" s="47">
        <f>IF(J83&lt;&gt;"",IF(ISNUMBER(J83),100000-(J83*1000)-K83,-1000000),-9999999)</f>
        <v>-9999999</v>
      </c>
    </row>
    <row r="84" spans="2:15" ht="12.75">
      <c r="B84" s="48">
        <f>IF(OR($D84&lt;&gt;"",$G84&lt;&gt;""),B$3,"")</f>
      </c>
      <c r="C84" s="49">
        <f>IF(OR($D84&lt;&gt;"",$G84&lt;&gt;""),C$3,"")</f>
      </c>
      <c r="D84" s="50"/>
      <c r="E84" s="51">
        <f>IF($D84&lt;&gt;"",E$3,"")</f>
      </c>
      <c r="F84" s="48">
        <f>IF($G84&lt;&gt;"",RANK(O84,O$4:O$204),"")</f>
      </c>
      <c r="G84" s="56"/>
      <c r="H84" s="56"/>
      <c r="I84" s="52"/>
      <c r="J84" s="50"/>
      <c r="K84" s="54"/>
      <c r="L84" s="55">
        <f>IF(AND($G84&lt;&gt;"",ISNUMBER(J84)),IF(MATCH(M84,M:M,0)&lt;ROW(M84),"NC",IF(N84&lt;=O$2,(O$2*4)-N84+1,O$2*2)),"")</f>
      </c>
      <c r="M84" s="45">
        <f>CONCATENATE(G84,H84)</f>
      </c>
      <c r="N84" s="46">
        <f>IF($G84&lt;&gt;"",IF(MATCH(M84,M:M,0)&lt;ROW(M84),N83,N83+1),"")</f>
      </c>
      <c r="O84" s="47">
        <f>IF(J84&lt;&gt;"",IF(ISNUMBER(J84),100000-(J84*1000)-K84,-1000000),-9999999)</f>
        <v>-9999999</v>
      </c>
    </row>
    <row r="85" spans="2:15" ht="12.75">
      <c r="B85" s="48">
        <f>IF(OR($D85&lt;&gt;"",$G85&lt;&gt;""),B$3,"")</f>
      </c>
      <c r="C85" s="49">
        <f>IF(OR($D85&lt;&gt;"",$G85&lt;&gt;""),C$3,"")</f>
      </c>
      <c r="D85" s="50"/>
      <c r="E85" s="51">
        <f>IF($D85&lt;&gt;"",E$3,"")</f>
      </c>
      <c r="F85" s="48">
        <f>IF($G85&lt;&gt;"",RANK(O85,O$4:O$204),"")</f>
      </c>
      <c r="G85" s="56"/>
      <c r="H85" s="56"/>
      <c r="I85" s="52"/>
      <c r="J85" s="50"/>
      <c r="K85" s="54"/>
      <c r="L85" s="55">
        <f>IF(AND($G85&lt;&gt;"",ISNUMBER(J85)),IF(MATCH(M85,M:M,0)&lt;ROW(M85),"NC",IF(N85&lt;=O$2,(O$2*4)-N85+1,O$2*2)),"")</f>
      </c>
      <c r="M85" s="45">
        <f>CONCATENATE(G85,H85)</f>
      </c>
      <c r="N85" s="46">
        <f>IF($G85&lt;&gt;"",IF(MATCH(M85,M:M,0)&lt;ROW(M85),N84,N84+1),"")</f>
      </c>
      <c r="O85" s="47">
        <f>IF(J85&lt;&gt;"",IF(ISNUMBER(J85),100000-(J85*1000)-K85,-1000000),-9999999)</f>
        <v>-9999999</v>
      </c>
    </row>
    <row r="86" spans="2:15" ht="12.75">
      <c r="B86" s="48">
        <f>IF(OR($D86&lt;&gt;"",$G86&lt;&gt;""),B$3,"")</f>
      </c>
      <c r="C86" s="49">
        <f>IF(OR($D86&lt;&gt;"",$G86&lt;&gt;""),C$3,"")</f>
      </c>
      <c r="D86" s="50"/>
      <c r="E86" s="51">
        <f>IF($D86&lt;&gt;"",E$3,"")</f>
      </c>
      <c r="F86" s="48">
        <f>IF($G86&lt;&gt;"",RANK(O86,O$4:O$204),"")</f>
      </c>
      <c r="G86" s="56"/>
      <c r="H86" s="56"/>
      <c r="I86" s="52"/>
      <c r="J86" s="50"/>
      <c r="K86" s="54"/>
      <c r="L86" s="55">
        <f>IF(AND($G86&lt;&gt;"",ISNUMBER(J86)),IF(MATCH(M86,M:M,0)&lt;ROW(M86),"NC",IF(N86&lt;=O$2,(O$2*4)-N86+1,O$2*2)),"")</f>
      </c>
      <c r="M86" s="45">
        <f>CONCATENATE(G86,H86)</f>
      </c>
      <c r="N86" s="46">
        <f>IF($G86&lt;&gt;"",IF(MATCH(M86,M:M,0)&lt;ROW(M86),N85,N85+1),"")</f>
      </c>
      <c r="O86" s="47">
        <f>IF(J86&lt;&gt;"",IF(ISNUMBER(J86),100000-(J86*1000)-K86,-1000000),-9999999)</f>
        <v>-9999999</v>
      </c>
    </row>
    <row r="87" spans="2:15" ht="12.75">
      <c r="B87" s="48">
        <f>IF(OR($D87&lt;&gt;"",$G87&lt;&gt;""),B$3,"")</f>
      </c>
      <c r="C87" s="49">
        <f>IF(OR($D87&lt;&gt;"",$G87&lt;&gt;""),C$3,"")</f>
      </c>
      <c r="D87" s="50"/>
      <c r="E87" s="51">
        <f>IF($D87&lt;&gt;"",E$3,"")</f>
      </c>
      <c r="F87" s="48">
        <f>IF($G87&lt;&gt;"",RANK(O87,O$4:O$204),"")</f>
      </c>
      <c r="G87" s="56"/>
      <c r="H87" s="56"/>
      <c r="I87" s="52"/>
      <c r="J87" s="50"/>
      <c r="K87" s="54"/>
      <c r="L87" s="55">
        <f>IF(AND($G87&lt;&gt;"",ISNUMBER(J87)),IF(MATCH(M87,M:M,0)&lt;ROW(M87),"NC",IF(N87&lt;=O$2,(O$2*4)-N87+1,O$2*2)),"")</f>
      </c>
      <c r="M87" s="45">
        <f>CONCATENATE(G87,H87)</f>
      </c>
      <c r="N87" s="46">
        <f>IF($G87&lt;&gt;"",IF(MATCH(M87,M:M,0)&lt;ROW(M87),N86,N86+1),"")</f>
      </c>
      <c r="O87" s="47">
        <f>IF(J87&lt;&gt;"",IF(ISNUMBER(J87),100000-(J87*1000)-K87,-1000000),-9999999)</f>
        <v>-9999999</v>
      </c>
    </row>
    <row r="88" spans="2:15" ht="12.75">
      <c r="B88" s="48">
        <f>IF(OR($D88&lt;&gt;"",$G88&lt;&gt;""),B$3,"")</f>
      </c>
      <c r="C88" s="49">
        <f>IF(OR($D88&lt;&gt;"",$G88&lt;&gt;""),C$3,"")</f>
      </c>
      <c r="D88" s="50"/>
      <c r="E88" s="51">
        <f>IF($D88&lt;&gt;"",E$3,"")</f>
      </c>
      <c r="F88" s="48">
        <f>IF($G88&lt;&gt;"",RANK(O88,O$4:O$204),"")</f>
      </c>
      <c r="G88" s="56"/>
      <c r="H88" s="56"/>
      <c r="I88" s="52"/>
      <c r="J88" s="50"/>
      <c r="K88" s="54"/>
      <c r="L88" s="55">
        <f>IF(AND($G88&lt;&gt;"",ISNUMBER(J88)),IF(MATCH(M88,M:M,0)&lt;ROW(M88),"NC",IF(N88&lt;=O$2,(O$2*4)-N88+1,O$2*2)),"")</f>
      </c>
      <c r="M88" s="45">
        <f>CONCATENATE(G88,H88)</f>
      </c>
      <c r="N88" s="46">
        <f>IF($G88&lt;&gt;"",IF(MATCH(M88,M:M,0)&lt;ROW(M88),N87,N87+1),"")</f>
      </c>
      <c r="O88" s="47">
        <f>IF(J88&lt;&gt;"",IF(ISNUMBER(J88),100000-(J88*1000)-K88,-1000000),-9999999)</f>
        <v>-9999999</v>
      </c>
    </row>
    <row r="89" spans="2:15" ht="12.75">
      <c r="B89" s="48">
        <f>IF(OR($D89&lt;&gt;"",$G89&lt;&gt;""),B$3,"")</f>
      </c>
      <c r="C89" s="49">
        <f>IF(OR($D89&lt;&gt;"",$G89&lt;&gt;""),C$3,"")</f>
      </c>
      <c r="D89" s="50"/>
      <c r="E89" s="51">
        <f>IF($D89&lt;&gt;"",E$3,"")</f>
      </c>
      <c r="F89" s="48">
        <f>IF($G89&lt;&gt;"",RANK(O89,O$4:O$204),"")</f>
      </c>
      <c r="G89" s="56"/>
      <c r="H89" s="56"/>
      <c r="I89" s="52"/>
      <c r="J89" s="50"/>
      <c r="K89" s="54"/>
      <c r="L89" s="55">
        <f>IF(AND($G89&lt;&gt;"",ISNUMBER(J89)),IF(MATCH(M89,M:M,0)&lt;ROW(M89),"NC",IF(N89&lt;=O$2,(O$2*4)-N89+1,O$2*2)),"")</f>
      </c>
      <c r="M89" s="45">
        <f>CONCATENATE(G89,H89)</f>
      </c>
      <c r="N89" s="46">
        <f>IF($G89&lt;&gt;"",IF(MATCH(M89,M:M,0)&lt;ROW(M89),N88,N88+1),"")</f>
      </c>
      <c r="O89" s="47">
        <f>IF(J89&lt;&gt;"",IF(ISNUMBER(J89),100000-(J89*1000)-K89,-1000000),-9999999)</f>
        <v>-9999999</v>
      </c>
    </row>
    <row r="90" spans="2:15" ht="12.75">
      <c r="B90" s="48">
        <f>IF(OR($D90&lt;&gt;"",$G90&lt;&gt;""),B$3,"")</f>
      </c>
      <c r="C90" s="49">
        <f>IF(OR($D90&lt;&gt;"",$G90&lt;&gt;""),C$3,"")</f>
      </c>
      <c r="D90" s="50"/>
      <c r="E90" s="51">
        <f>IF($D90&lt;&gt;"",E$3,"")</f>
      </c>
      <c r="F90" s="48">
        <f>IF($G90&lt;&gt;"",RANK(O90,O$4:O$204),"")</f>
      </c>
      <c r="G90" s="56"/>
      <c r="H90" s="56"/>
      <c r="I90" s="52"/>
      <c r="J90" s="50"/>
      <c r="K90" s="54"/>
      <c r="L90" s="55">
        <f>IF(AND($G90&lt;&gt;"",ISNUMBER(J90)),IF(MATCH(M90,M:M,0)&lt;ROW(M90),"NC",IF(N90&lt;=O$2,(O$2*4)-N90+1,O$2*2)),"")</f>
      </c>
      <c r="M90" s="45">
        <f>CONCATENATE(G90,H90)</f>
      </c>
      <c r="N90" s="46">
        <f>IF($G90&lt;&gt;"",IF(MATCH(M90,M:M,0)&lt;ROW(M90),N89,N89+1),"")</f>
      </c>
      <c r="O90" s="47">
        <f>IF(J90&lt;&gt;"",IF(ISNUMBER(J90),100000-(J90*1000)-K90,-1000000),-9999999)</f>
        <v>-9999999</v>
      </c>
    </row>
    <row r="91" spans="2:15" ht="12.75">
      <c r="B91" s="48">
        <f>IF(OR($D91&lt;&gt;"",$G91&lt;&gt;""),B$3,"")</f>
      </c>
      <c r="C91" s="49">
        <f>IF(OR($D91&lt;&gt;"",$G91&lt;&gt;""),C$3,"")</f>
      </c>
      <c r="D91" s="50"/>
      <c r="E91" s="51">
        <f>IF($D91&lt;&gt;"",E$3,"")</f>
      </c>
      <c r="F91" s="48">
        <f>IF($G91&lt;&gt;"",RANK(O91,O$4:O$204),"")</f>
      </c>
      <c r="G91" s="56"/>
      <c r="H91" s="56"/>
      <c r="I91" s="52"/>
      <c r="J91" s="50"/>
      <c r="K91" s="54"/>
      <c r="L91" s="55">
        <f>IF(AND($G91&lt;&gt;"",ISNUMBER(J91)),IF(MATCH(M91,M:M,0)&lt;ROW(M91),"NC",IF(N91&lt;=O$2,(O$2*4)-N91+1,O$2*2)),"")</f>
      </c>
      <c r="M91" s="45">
        <f>CONCATENATE(G91,H91)</f>
      </c>
      <c r="N91" s="46">
        <f>IF($G91&lt;&gt;"",IF(MATCH(M91,M:M,0)&lt;ROW(M91),N90,N90+1),"")</f>
      </c>
      <c r="O91" s="47">
        <f>IF(J91&lt;&gt;"",IF(ISNUMBER(J91),100000-(J91*1000)-K91,-1000000),-9999999)</f>
        <v>-9999999</v>
      </c>
    </row>
    <row r="92" spans="2:15" ht="12.75">
      <c r="B92" s="48">
        <f>IF(OR($D92&lt;&gt;"",$G92&lt;&gt;""),B$3,"")</f>
      </c>
      <c r="C92" s="49">
        <f>IF(OR($D92&lt;&gt;"",$G92&lt;&gt;""),C$3,"")</f>
      </c>
      <c r="D92" s="50"/>
      <c r="E92" s="51">
        <f>IF($D92&lt;&gt;"",E$3,"")</f>
      </c>
      <c r="F92" s="48">
        <f>IF($G92&lt;&gt;"",RANK(O92,O$4:O$204),"")</f>
      </c>
      <c r="G92" s="56"/>
      <c r="H92" s="56"/>
      <c r="I92" s="52"/>
      <c r="J92" s="50"/>
      <c r="K92" s="54"/>
      <c r="L92" s="55">
        <f>IF(AND($G92&lt;&gt;"",ISNUMBER(J92)),IF(MATCH(M92,M:M,0)&lt;ROW(M92),"NC",IF(N92&lt;=O$2,(O$2*4)-N92+1,O$2*2)),"")</f>
      </c>
      <c r="M92" s="45">
        <f>CONCATENATE(G92,H92)</f>
      </c>
      <c r="N92" s="46">
        <f>IF($G92&lt;&gt;"",IF(MATCH(M92,M:M,0)&lt;ROW(M92),N91,N91+1),"")</f>
      </c>
      <c r="O92" s="47">
        <f>IF(J92&lt;&gt;"",IF(ISNUMBER(J92),100000-(J92*1000)-K92,-1000000),-9999999)</f>
        <v>-9999999</v>
      </c>
    </row>
    <row r="93" spans="2:15" ht="12.75">
      <c r="B93" s="48">
        <f>IF(OR($D93&lt;&gt;"",$G93&lt;&gt;""),B$3,"")</f>
      </c>
      <c r="C93" s="49">
        <f>IF(OR($D93&lt;&gt;"",$G93&lt;&gt;""),C$3,"")</f>
      </c>
      <c r="D93" s="50"/>
      <c r="E93" s="51">
        <f>IF($D93&lt;&gt;"",E$3,"")</f>
      </c>
      <c r="F93" s="48">
        <f>IF($G93&lt;&gt;"",RANK(O93,O$4:O$204),"")</f>
      </c>
      <c r="G93" s="56"/>
      <c r="H93" s="56"/>
      <c r="I93" s="52"/>
      <c r="J93" s="50"/>
      <c r="K93" s="54"/>
      <c r="L93" s="55">
        <f>IF(AND($G93&lt;&gt;"",ISNUMBER(J93)),IF(MATCH(M93,M:M,0)&lt;ROW(M93),"NC",IF(N93&lt;=O$2,(O$2*4)-N93+1,O$2*2)),"")</f>
      </c>
      <c r="M93" s="45">
        <f>CONCATENATE(G93,H93)</f>
      </c>
      <c r="N93" s="46">
        <f>IF($G93&lt;&gt;"",IF(MATCH(M93,M:M,0)&lt;ROW(M93),N92,N92+1),"")</f>
      </c>
      <c r="O93" s="47">
        <f>IF(J93&lt;&gt;"",IF(ISNUMBER(J93),100000-(J93*1000)-K93,-1000000),-9999999)</f>
        <v>-9999999</v>
      </c>
    </row>
    <row r="94" spans="2:15" ht="12.75">
      <c r="B94" s="48">
        <f>IF(OR($D94&lt;&gt;"",$G94&lt;&gt;""),B$3,"")</f>
      </c>
      <c r="C94" s="49">
        <f>IF(OR($D94&lt;&gt;"",$G94&lt;&gt;""),C$3,"")</f>
      </c>
      <c r="D94" s="50"/>
      <c r="E94" s="51">
        <f>IF($D94&lt;&gt;"",E$3,"")</f>
      </c>
      <c r="F94" s="48">
        <f>IF($G94&lt;&gt;"",RANK(O94,O$4:O$204),"")</f>
      </c>
      <c r="G94" s="56"/>
      <c r="H94" s="56"/>
      <c r="I94" s="52"/>
      <c r="J94" s="50"/>
      <c r="K94" s="54"/>
      <c r="L94" s="55">
        <f>IF(AND($G94&lt;&gt;"",ISNUMBER(J94)),IF(MATCH(M94,M:M,0)&lt;ROW(M94),"NC",IF(N94&lt;=O$2,(O$2*4)-N94+1,O$2*2)),"")</f>
      </c>
      <c r="M94" s="45">
        <f>CONCATENATE(G94,H94)</f>
      </c>
      <c r="N94" s="46">
        <f>IF($G94&lt;&gt;"",IF(MATCH(M94,M:M,0)&lt;ROW(M94),N93,N93+1),"")</f>
      </c>
      <c r="O94" s="47">
        <f>IF(J94&lt;&gt;"",IF(ISNUMBER(J94),100000-(J94*1000)-K94,-1000000),-9999999)</f>
        <v>-9999999</v>
      </c>
    </row>
    <row r="95" spans="2:15" ht="12.75">
      <c r="B95" s="48">
        <f>IF(OR($D95&lt;&gt;"",$G95&lt;&gt;""),B$3,"")</f>
      </c>
      <c r="C95" s="49">
        <f>IF(OR($D95&lt;&gt;"",$G95&lt;&gt;""),C$3,"")</f>
      </c>
      <c r="D95" s="50"/>
      <c r="E95" s="51">
        <f>IF($D95&lt;&gt;"",E$3,"")</f>
      </c>
      <c r="F95" s="48">
        <f>IF($G95&lt;&gt;"",RANK(O95,O$4:O$204),"")</f>
      </c>
      <c r="G95" s="56"/>
      <c r="H95" s="56"/>
      <c r="I95" s="52"/>
      <c r="J95" s="50"/>
      <c r="K95" s="54"/>
      <c r="L95" s="55">
        <f>IF(AND($G95&lt;&gt;"",ISNUMBER(J95)),IF(MATCH(M95,M:M,0)&lt;ROW(M95),"NC",IF(N95&lt;=O$2,(O$2*4)-N95+1,O$2*2)),"")</f>
      </c>
      <c r="M95" s="45">
        <f>CONCATENATE(G95,H95)</f>
      </c>
      <c r="N95" s="46">
        <f>IF($G95&lt;&gt;"",IF(MATCH(M95,M:M,0)&lt;ROW(M95),N94,N94+1),"")</f>
      </c>
      <c r="O95" s="47">
        <f>IF(J95&lt;&gt;"",IF(ISNUMBER(J95),100000-(J95*1000)-K95,-1000000),-9999999)</f>
        <v>-9999999</v>
      </c>
    </row>
    <row r="96" spans="2:15" ht="12.75">
      <c r="B96" s="48">
        <f>IF(OR($D96&lt;&gt;"",$G96&lt;&gt;""),B$3,"")</f>
      </c>
      <c r="C96" s="49">
        <f>IF(OR($D96&lt;&gt;"",$G96&lt;&gt;""),C$3,"")</f>
      </c>
      <c r="D96" s="50"/>
      <c r="E96" s="51">
        <f>IF($D96&lt;&gt;"",E$3,"")</f>
      </c>
      <c r="F96" s="48">
        <f>IF($G96&lt;&gt;"",RANK(O96,O$4:O$204),"")</f>
      </c>
      <c r="G96" s="56"/>
      <c r="H96" s="56"/>
      <c r="I96" s="52"/>
      <c r="J96" s="50"/>
      <c r="K96" s="54"/>
      <c r="L96" s="55">
        <f>IF(AND($G96&lt;&gt;"",ISNUMBER(J96)),IF(MATCH(M96,M:M,0)&lt;ROW(M96),"NC",IF(N96&lt;=O$2,(O$2*4)-N96+1,O$2*2)),"")</f>
      </c>
      <c r="M96" s="45">
        <f>CONCATENATE(G96,H96)</f>
      </c>
      <c r="N96" s="46">
        <f>IF($G96&lt;&gt;"",IF(MATCH(M96,M:M,0)&lt;ROW(M96),N95,N95+1),"")</f>
      </c>
      <c r="O96" s="47">
        <f>IF(J96&lt;&gt;"",IF(ISNUMBER(J96),100000-(J96*1000)-K96,-1000000),-9999999)</f>
        <v>-9999999</v>
      </c>
    </row>
    <row r="97" spans="2:15" ht="12.75">
      <c r="B97" s="48">
        <f>IF(OR($D97&lt;&gt;"",$G97&lt;&gt;""),B$3,"")</f>
      </c>
      <c r="C97" s="49">
        <f>IF(OR($D97&lt;&gt;"",$G97&lt;&gt;""),C$3,"")</f>
      </c>
      <c r="D97" s="50"/>
      <c r="E97" s="51">
        <f>IF($D97&lt;&gt;"",E$3,"")</f>
      </c>
      <c r="F97" s="48">
        <f>IF($G97&lt;&gt;"",RANK(O97,O$4:O$204),"")</f>
      </c>
      <c r="G97" s="56"/>
      <c r="H97" s="56"/>
      <c r="I97" s="52"/>
      <c r="J97" s="50"/>
      <c r="K97" s="54"/>
      <c r="L97" s="55">
        <f>IF(AND($G97&lt;&gt;"",ISNUMBER(J97)),IF(MATCH(M97,M:M,0)&lt;ROW(M97),"NC",IF(N97&lt;=O$2,(O$2*4)-N97+1,O$2*2)),"")</f>
      </c>
      <c r="M97" s="45">
        <f>CONCATENATE(G97,H97)</f>
      </c>
      <c r="N97" s="46">
        <f>IF($G97&lt;&gt;"",IF(MATCH(M97,M:M,0)&lt;ROW(M97),N96,N96+1),"")</f>
      </c>
      <c r="O97" s="47">
        <f>IF(J97&lt;&gt;"",IF(ISNUMBER(J97),100000-(J97*1000)-K97,-1000000),-9999999)</f>
        <v>-9999999</v>
      </c>
    </row>
    <row r="98" spans="2:15" ht="12.75">
      <c r="B98" s="48">
        <f>IF(OR($D98&lt;&gt;"",$G98&lt;&gt;""),B$3,"")</f>
      </c>
      <c r="C98" s="49">
        <f>IF(OR($D98&lt;&gt;"",$G98&lt;&gt;""),C$3,"")</f>
      </c>
      <c r="D98" s="50"/>
      <c r="E98" s="51">
        <f>IF($D98&lt;&gt;"",E$3,"")</f>
      </c>
      <c r="F98" s="48">
        <f>IF($G98&lt;&gt;"",RANK(O98,O$4:O$204),"")</f>
      </c>
      <c r="G98" s="56"/>
      <c r="H98" s="56"/>
      <c r="I98" s="52"/>
      <c r="J98" s="50"/>
      <c r="K98" s="54"/>
      <c r="L98" s="55">
        <f>IF(AND($G98&lt;&gt;"",ISNUMBER(J98)),IF(MATCH(M98,M:M,0)&lt;ROW(M98),"NC",IF(N98&lt;=O$2,(O$2*4)-N98+1,O$2*2)),"")</f>
      </c>
      <c r="M98" s="45">
        <f>CONCATENATE(G98,H98)</f>
      </c>
      <c r="N98" s="46">
        <f>IF($G98&lt;&gt;"",IF(MATCH(M98,M:M,0)&lt;ROW(M98),N97,N97+1),"")</f>
      </c>
      <c r="O98" s="47">
        <f>IF(J98&lt;&gt;"",IF(ISNUMBER(J98),100000-(J98*1000)-K98,-1000000),-9999999)</f>
        <v>-9999999</v>
      </c>
    </row>
    <row r="99" spans="2:15" ht="12.75">
      <c r="B99" s="48">
        <f>IF(OR($D99&lt;&gt;"",$G99&lt;&gt;""),B$3,"")</f>
      </c>
      <c r="C99" s="49">
        <f>IF(OR($D99&lt;&gt;"",$G99&lt;&gt;""),C$3,"")</f>
      </c>
      <c r="D99" s="50"/>
      <c r="E99" s="51">
        <f>IF($D99&lt;&gt;"",E$3,"")</f>
      </c>
      <c r="F99" s="48">
        <f>IF($G99&lt;&gt;"",RANK(O99,O$4:O$204),"")</f>
      </c>
      <c r="G99" s="56"/>
      <c r="H99" s="56"/>
      <c r="I99" s="52"/>
      <c r="J99" s="50"/>
      <c r="K99" s="54"/>
      <c r="L99" s="55">
        <f>IF(AND($G99&lt;&gt;"",ISNUMBER(J99)),IF(MATCH(M99,M:M,0)&lt;ROW(M99),"NC",IF(N99&lt;=O$2,(O$2*4)-N99+1,O$2*2)),"")</f>
      </c>
      <c r="M99" s="45">
        <f>CONCATENATE(G99,H99)</f>
      </c>
      <c r="N99" s="46">
        <f>IF($G99&lt;&gt;"",IF(MATCH(M99,M:M,0)&lt;ROW(M99),N98,N98+1),"")</f>
      </c>
      <c r="O99" s="47">
        <f>IF(J99&lt;&gt;"",IF(ISNUMBER(J99),100000-(J99*1000)-K99,-1000000),-9999999)</f>
        <v>-9999999</v>
      </c>
    </row>
    <row r="100" spans="2:15" ht="12.75">
      <c r="B100" s="48">
        <f>IF(OR($D100&lt;&gt;"",$G100&lt;&gt;""),B$3,"")</f>
      </c>
      <c r="C100" s="49">
        <f>IF(OR($D100&lt;&gt;"",$G100&lt;&gt;""),C$3,"")</f>
      </c>
      <c r="D100" s="50"/>
      <c r="E100" s="51">
        <f>IF($D100&lt;&gt;"",E$3,"")</f>
      </c>
      <c r="F100" s="48">
        <f>IF($G100&lt;&gt;"",RANK(O100,O$4:O$204),"")</f>
      </c>
      <c r="G100" s="56"/>
      <c r="H100" s="56"/>
      <c r="I100" s="52"/>
      <c r="J100" s="50"/>
      <c r="K100" s="54"/>
      <c r="L100" s="55">
        <f>IF(AND($G100&lt;&gt;"",ISNUMBER(J100)),IF(MATCH(M100,M:M,0)&lt;ROW(M100),"NC",IF(N100&lt;=O$2,(O$2*4)-N100+1,O$2*2)),"")</f>
      </c>
      <c r="M100" s="45">
        <f>CONCATENATE(G100,H100)</f>
      </c>
      <c r="N100" s="46">
        <f>IF($G100&lt;&gt;"",IF(MATCH(M100,M:M,0)&lt;ROW(M100),N99,N99+1),"")</f>
      </c>
      <c r="O100" s="47">
        <f>IF(J100&lt;&gt;"",IF(ISNUMBER(J100),100000-(J100*1000)-K100,-1000000),-9999999)</f>
        <v>-9999999</v>
      </c>
    </row>
    <row r="101" spans="2:15" ht="12.75">
      <c r="B101" s="48">
        <f>IF(OR($D101&lt;&gt;"",$G101&lt;&gt;""),B$3,"")</f>
      </c>
      <c r="C101" s="49">
        <f>IF(OR($D101&lt;&gt;"",$G101&lt;&gt;""),C$3,"")</f>
      </c>
      <c r="D101" s="50"/>
      <c r="E101" s="51">
        <f>IF($D101&lt;&gt;"",E$3,"")</f>
      </c>
      <c r="F101" s="48">
        <f>IF($G101&lt;&gt;"",RANK(O101,O$4:O$204),"")</f>
      </c>
      <c r="G101" s="56"/>
      <c r="H101" s="56"/>
      <c r="I101" s="52"/>
      <c r="J101" s="50"/>
      <c r="K101" s="54"/>
      <c r="L101" s="55">
        <f>IF(AND($G101&lt;&gt;"",ISNUMBER(J101)),IF(MATCH(M101,M:M,0)&lt;ROW(M101),"NC",IF(N101&lt;=O$2,(O$2*4)-N101+1,O$2*2)),"")</f>
      </c>
      <c r="M101" s="45">
        <f>CONCATENATE(G101,H101)</f>
      </c>
      <c r="N101" s="46">
        <f>IF($G101&lt;&gt;"",IF(MATCH(M101,M:M,0)&lt;ROW(M101),N100,N100+1),"")</f>
      </c>
      <c r="O101" s="47">
        <f>IF(J101&lt;&gt;"",IF(ISNUMBER(J101),100000-(J101*1000)-K101,-1000000),-9999999)</f>
        <v>-9999999</v>
      </c>
    </row>
    <row r="102" spans="2:15" ht="12.75">
      <c r="B102" s="48">
        <f>IF(OR($D102&lt;&gt;"",$G102&lt;&gt;""),B$3,"")</f>
      </c>
      <c r="C102" s="49">
        <f>IF(OR($D102&lt;&gt;"",$G102&lt;&gt;""),C$3,"")</f>
      </c>
      <c r="D102" s="50"/>
      <c r="E102" s="51">
        <f>IF($D102&lt;&gt;"",E$3,"")</f>
      </c>
      <c r="F102" s="48"/>
      <c r="G102" s="56"/>
      <c r="H102" s="56"/>
      <c r="I102" s="52"/>
      <c r="J102" s="50"/>
      <c r="K102" s="54"/>
      <c r="L102" s="55">
        <f>IF(AND($G102&lt;&gt;"",ISNUMBER(J102)),IF(MATCH(M102,M:M,0)&lt;ROW(M102),"NC",IF(N102&lt;=O$2,(O$2*4)-N102+1,O$2*2)),"")</f>
      </c>
      <c r="M102" s="45">
        <f>CONCATENATE(G102,H102)</f>
      </c>
      <c r="N102" s="46">
        <f>IF($G102&lt;&gt;"",IF(MATCH(M102,M:M,0)&lt;ROW(M102),N101,N101+1),"")</f>
      </c>
      <c r="O102" s="47">
        <f>IF(J102&lt;&gt;"",IF(ISNUMBER(J102),100000-(J102*1000)-K102,-1000000),-9999999)</f>
        <v>-9999999</v>
      </c>
    </row>
    <row r="103" spans="2:15" ht="12.75">
      <c r="B103" s="48">
        <f>IF(OR($D103&lt;&gt;"",$G103&lt;&gt;""),B$3,"")</f>
      </c>
      <c r="C103" s="49">
        <f>IF(OR($D103&lt;&gt;"",$G103&lt;&gt;""),C$3,"")</f>
      </c>
      <c r="D103" s="50"/>
      <c r="E103" s="51">
        <f>IF($D103&lt;&gt;"",E$3,"")</f>
      </c>
      <c r="F103" s="48"/>
      <c r="G103" s="56"/>
      <c r="H103" s="56"/>
      <c r="I103" s="52"/>
      <c r="J103" s="50"/>
      <c r="K103" s="54"/>
      <c r="L103" s="55">
        <f>IF(AND($G103&lt;&gt;"",ISNUMBER(J103)),IF(MATCH(M103,M:M,0)&lt;ROW(M103),"NC",IF(N103&lt;=O$2,(O$2*4)-N103+1,O$2*2)),"")</f>
      </c>
      <c r="M103" s="45">
        <f>CONCATENATE(G103,H103)</f>
      </c>
      <c r="N103" s="46">
        <f>IF($G103&lt;&gt;"",IF(MATCH(M103,M:M,0)&lt;ROW(M103),N102,N102+1),"")</f>
      </c>
      <c r="O103" s="47">
        <f>IF(J103&lt;&gt;"",IF(ISNUMBER(J103),100000-(J103*1000)-K103,-1000000),-9999999)</f>
        <v>-9999999</v>
      </c>
    </row>
    <row r="104" spans="2:15" ht="12.75">
      <c r="B104" s="57">
        <f>IF(OR($D104&lt;&gt;"",$G104&lt;&gt;""),B$3,"")</f>
      </c>
      <c r="C104" s="58">
        <f>IF(OR($D104&lt;&gt;"",$G104&lt;&gt;""),C$3,"")</f>
      </c>
      <c r="D104" s="59"/>
      <c r="E104" s="60">
        <f>IF($D104&lt;&gt;"",E$3,"")</f>
      </c>
      <c r="F104" s="57"/>
      <c r="G104" s="61"/>
      <c r="H104" s="61"/>
      <c r="I104" s="62"/>
      <c r="J104" s="59"/>
      <c r="K104" s="63"/>
      <c r="L104" s="64">
        <f>IF(AND($G104&lt;&gt;"",ISNUMBER(J104)),IF(MATCH(M104,M:M,0)&lt;ROW(M104),"NC",IF(N104&lt;=O$2,(O$2*4)-N104+1,O$2*2)),"")</f>
      </c>
      <c r="M104" s="66">
        <f>CONCATENATE(G104,H104)</f>
      </c>
      <c r="N104" s="67">
        <f>IF($G104&lt;&gt;"",IF(MATCH(M104,M:M,0)&lt;ROW(M104),N103,N103+1),"")</f>
      </c>
      <c r="O104" s="68">
        <f>IF(J104&lt;&gt;"",IF(ISNUMBER(J104),100000-(J104*1000)-K104,-1000000),-9999999)</f>
        <v>-9999999</v>
      </c>
    </row>
    <row r="105" spans="13:15" ht="12.75">
      <c r="M105" s="45">
        <f>CONCATENATE(G105,H105)</f>
      </c>
      <c r="O105" s="69"/>
    </row>
    <row r="106" spans="13:15" ht="12.75">
      <c r="M106" s="45">
        <f>CONCATENATE(G106,H106)</f>
      </c>
      <c r="O106" s="69"/>
    </row>
    <row r="107" spans="13:15" ht="12.75">
      <c r="M107" s="45">
        <f>CONCATENATE(G107,H107)</f>
      </c>
      <c r="O107" s="69"/>
    </row>
    <row r="108" spans="13:15" ht="12.75">
      <c r="M108" s="45">
        <f>CONCATENATE(G108,H108)</f>
      </c>
      <c r="O108" s="69"/>
    </row>
    <row r="109" spans="13:15" ht="12.75">
      <c r="M109" s="45">
        <f>CONCATENATE(G109,H109)</f>
      </c>
      <c r="O109" s="69"/>
    </row>
    <row r="110" spans="13:15" ht="12.75">
      <c r="M110" s="45">
        <f>CONCATENATE(G110,H110)</f>
      </c>
      <c r="O110" s="69"/>
    </row>
    <row r="111" spans="13:15" ht="12.75">
      <c r="M111" s="45">
        <f>CONCATENATE(G111,H111)</f>
      </c>
      <c r="O111" s="69"/>
    </row>
    <row r="112" spans="13:15" ht="12.75">
      <c r="M112" s="45">
        <f>CONCATENATE(G112,H112)</f>
      </c>
      <c r="O112" s="69"/>
    </row>
    <row r="113" spans="13:15" ht="12.75">
      <c r="M113" s="45">
        <f>CONCATENATE(G113,H113)</f>
      </c>
      <c r="O113" s="69"/>
    </row>
    <row r="114" spans="13:15" ht="12.75">
      <c r="M114" s="45">
        <f>CONCATENATE(G114,H114)</f>
      </c>
      <c r="O114" s="69"/>
    </row>
    <row r="115" spans="13:15" ht="12.75">
      <c r="M115" s="45">
        <f>CONCATENATE(G115,H115)</f>
      </c>
      <c r="O115" s="69"/>
    </row>
    <row r="116" spans="13:15" ht="12.75">
      <c r="M116" s="45">
        <f>CONCATENATE(G116,H116)</f>
      </c>
      <c r="O116" s="69"/>
    </row>
    <row r="117" spans="13:15" ht="12.75">
      <c r="M117" s="45">
        <f>CONCATENATE(G117,H117)</f>
      </c>
      <c r="O117" s="69"/>
    </row>
    <row r="118" spans="13:15" ht="12.75">
      <c r="M118" s="45">
        <f>CONCATENATE(G118,H118)</f>
      </c>
      <c r="O118" s="69"/>
    </row>
    <row r="119" spans="13:15" ht="12.75">
      <c r="M119" s="45">
        <f>CONCATENATE(G119,H119)</f>
      </c>
      <c r="O119" s="69"/>
    </row>
    <row r="120" spans="13:15" ht="12.75">
      <c r="M120" s="45">
        <f>CONCATENATE(G120,H120)</f>
      </c>
      <c r="O120" s="69"/>
    </row>
    <row r="121" spans="13:15" ht="12.75">
      <c r="M121" s="45">
        <f>CONCATENATE(G121,H121)</f>
      </c>
      <c r="O121" s="69"/>
    </row>
    <row r="122" spans="13:15" ht="12.75">
      <c r="M122" s="45">
        <f>CONCATENATE(G122,H122)</f>
      </c>
      <c r="O122" s="69"/>
    </row>
    <row r="123" spans="13:15" ht="12.75">
      <c r="M123" s="45">
        <f>CONCATENATE(G123,H123)</f>
      </c>
      <c r="O123" s="69"/>
    </row>
    <row r="124" spans="13:15" ht="12.75">
      <c r="M124" s="45">
        <f>CONCATENATE(G124,H124)</f>
      </c>
      <c r="O124" s="69"/>
    </row>
    <row r="125" spans="13:15" ht="12.75">
      <c r="M125" s="45">
        <f>CONCATENATE(G125,H125)</f>
      </c>
      <c r="O125" s="69"/>
    </row>
    <row r="126" spans="13:15" ht="12.75">
      <c r="M126" s="45">
        <f>CONCATENATE(G126,H126)</f>
      </c>
      <c r="O126" s="69"/>
    </row>
    <row r="127" spans="13:15" ht="12.75">
      <c r="M127" s="45">
        <f>CONCATENATE(G127,H127)</f>
      </c>
      <c r="O127" s="69"/>
    </row>
    <row r="128" spans="13:15" ht="12.75">
      <c r="M128" s="45">
        <f>CONCATENATE(G128,H128)</f>
      </c>
      <c r="O128" s="69"/>
    </row>
    <row r="129" spans="13:15" ht="12.75">
      <c r="M129" s="45">
        <f>CONCATENATE(G129,H129)</f>
      </c>
      <c r="O129" s="69"/>
    </row>
    <row r="130" spans="13:15" ht="12.75">
      <c r="M130" s="45">
        <f>CONCATENATE(G130,H130)</f>
      </c>
      <c r="O130" s="69"/>
    </row>
    <row r="131" spans="13:15" ht="12.75">
      <c r="M131" s="45">
        <f>CONCATENATE(G131,H131)</f>
      </c>
      <c r="O131" s="69"/>
    </row>
    <row r="132" spans="13:15" ht="12.75">
      <c r="M132" s="45">
        <f>CONCATENATE(G132,H132)</f>
      </c>
      <c r="O132" s="69"/>
    </row>
    <row r="133" spans="13:15" ht="12.75">
      <c r="M133" s="45">
        <f>CONCATENATE(G133,H133)</f>
      </c>
      <c r="O133" s="69"/>
    </row>
    <row r="134" spans="13:15" ht="12.75">
      <c r="M134" s="45">
        <f>CONCATENATE(G134,H134)</f>
      </c>
      <c r="O134" s="69"/>
    </row>
    <row r="135" spans="13:15" ht="12.75">
      <c r="M135" s="45">
        <f>CONCATENATE(G135,H135)</f>
      </c>
      <c r="O135" s="69"/>
    </row>
    <row r="136" spans="13:15" ht="12.75">
      <c r="M136" s="45">
        <f>CONCATENATE(G136,H136)</f>
      </c>
      <c r="O136" s="69"/>
    </row>
    <row r="137" spans="13:15" ht="12.75">
      <c r="M137" s="45">
        <f>CONCATENATE(G137,H137)</f>
      </c>
      <c r="O137" s="69"/>
    </row>
    <row r="138" spans="13:15" ht="12.75">
      <c r="M138" s="45">
        <f>CONCATENATE(G138,H138)</f>
      </c>
      <c r="O138" s="69"/>
    </row>
    <row r="139" spans="13:15" ht="12.75">
      <c r="M139" s="45">
        <f>CONCATENATE(G139,H139)</f>
      </c>
      <c r="O139" s="69"/>
    </row>
    <row r="140" spans="13:15" ht="12.75">
      <c r="M140" s="45">
        <f>CONCATENATE(G140,H140)</f>
      </c>
      <c r="O140" s="69"/>
    </row>
    <row r="141" spans="13:15" ht="12.75">
      <c r="M141" s="45">
        <f>CONCATENATE(G141,H141)</f>
      </c>
      <c r="O141" s="69"/>
    </row>
    <row r="142" spans="13:15" ht="12.75">
      <c r="M142" s="45">
        <f>CONCATENATE(G142,H142)</f>
      </c>
      <c r="O142" s="69"/>
    </row>
    <row r="143" spans="13:15" ht="12.75">
      <c r="M143" s="45">
        <f>CONCATENATE(G143,H143)</f>
      </c>
      <c r="O143" s="69"/>
    </row>
    <row r="144" spans="13:15" ht="12.75">
      <c r="M144" s="45">
        <f>CONCATENATE(G144,H144)</f>
      </c>
      <c r="O144" s="69"/>
    </row>
    <row r="145" spans="13:15" ht="12.75">
      <c r="M145" s="45">
        <f>CONCATENATE(G145,H145)</f>
      </c>
      <c r="O145" s="69"/>
    </row>
    <row r="146" spans="13:15" ht="12.75">
      <c r="M146" s="45">
        <f>CONCATENATE(G146,H146)</f>
      </c>
      <c r="O146" s="69"/>
    </row>
    <row r="147" spans="13:15" ht="12.75">
      <c r="M147" s="45">
        <f>CONCATENATE(G147,H147)</f>
      </c>
      <c r="O147" s="69"/>
    </row>
    <row r="148" spans="13:15" ht="12.75">
      <c r="M148" s="45">
        <f>CONCATENATE(G148,H148)</f>
      </c>
      <c r="O148" s="69"/>
    </row>
    <row r="149" spans="13:15" ht="12.75">
      <c r="M149" s="45">
        <f>CONCATENATE(G149,H149)</f>
      </c>
      <c r="O149" s="69"/>
    </row>
    <row r="150" spans="13:15" ht="12.75">
      <c r="M150" s="45">
        <f>CONCATENATE(G150,H150)</f>
      </c>
      <c r="O150" s="69"/>
    </row>
    <row r="151" spans="13:15" ht="12.75">
      <c r="M151" s="45">
        <f>CONCATENATE(G151,H151)</f>
      </c>
      <c r="O151" s="69"/>
    </row>
    <row r="152" spans="13:15" ht="12.75">
      <c r="M152" s="45">
        <f>CONCATENATE(G152,H152)</f>
      </c>
      <c r="O152" s="69"/>
    </row>
    <row r="153" spans="13:15" ht="12.75">
      <c r="M153" s="45">
        <f>CONCATENATE(G153,H153)</f>
      </c>
      <c r="O153" s="69"/>
    </row>
    <row r="154" spans="13:15" ht="12.75">
      <c r="M154" s="45">
        <f>CONCATENATE(G154,H154)</f>
      </c>
      <c r="O154" s="69"/>
    </row>
    <row r="155" spans="13:15" ht="12.75">
      <c r="M155" s="45">
        <f>CONCATENATE(G155,H155)</f>
      </c>
      <c r="O155" s="69"/>
    </row>
    <row r="156" spans="13:15" ht="12.75">
      <c r="M156" s="45">
        <f>CONCATENATE(G156,H156)</f>
      </c>
      <c r="O156" s="69"/>
    </row>
    <row r="157" spans="13:15" ht="12.75">
      <c r="M157" s="45">
        <f>CONCATENATE(G157,H157)</f>
      </c>
      <c r="O157" s="69"/>
    </row>
    <row r="158" spans="13:15" ht="12.75">
      <c r="M158" s="45">
        <f>CONCATENATE(G158,H158)</f>
      </c>
      <c r="O158" s="69"/>
    </row>
    <row r="159" spans="13:15" ht="12.75">
      <c r="M159" s="45">
        <f>CONCATENATE(G159,H159)</f>
      </c>
      <c r="O159" s="69"/>
    </row>
    <row r="160" spans="13:15" ht="12.75">
      <c r="M160" s="45">
        <f>CONCATENATE(G160,H160)</f>
      </c>
      <c r="O160" s="69"/>
    </row>
    <row r="161" spans="13:15" ht="12.75">
      <c r="M161" s="45">
        <f>CONCATENATE(G161,H161)</f>
      </c>
      <c r="O161" s="69"/>
    </row>
    <row r="162" spans="13:15" ht="12.75">
      <c r="M162" s="45">
        <f>CONCATENATE(G162,H162)</f>
      </c>
      <c r="O162" s="69"/>
    </row>
    <row r="163" spans="13:15" ht="12.75">
      <c r="M163" s="45">
        <f>CONCATENATE(G163,H163)</f>
      </c>
      <c r="O163" s="69"/>
    </row>
    <row r="164" spans="13:15" ht="12.75">
      <c r="M164" s="45">
        <f>CONCATENATE(G164,H164)</f>
      </c>
      <c r="O164" s="69"/>
    </row>
    <row r="165" spans="13:15" ht="12.75">
      <c r="M165" s="45">
        <f>CONCATENATE(G165,H165)</f>
      </c>
      <c r="O165" s="69"/>
    </row>
    <row r="166" spans="13:15" ht="12.75">
      <c r="M166" s="45">
        <f>CONCATENATE(G166,H166)</f>
      </c>
      <c r="O166" s="69"/>
    </row>
    <row r="167" spans="13:15" ht="12.75">
      <c r="M167" s="45">
        <f>CONCATENATE(G167,H167)</f>
      </c>
      <c r="O167" s="69"/>
    </row>
    <row r="168" spans="13:15" ht="12.75">
      <c r="M168" s="45">
        <f>CONCATENATE(G168,H168)</f>
      </c>
      <c r="O168" s="69"/>
    </row>
    <row r="169" spans="13:15" ht="12.75">
      <c r="M169" s="45">
        <f>CONCATENATE(G169,H169)</f>
      </c>
      <c r="O169" s="69"/>
    </row>
    <row r="170" spans="13:15" ht="12.75">
      <c r="M170" s="45">
        <f>CONCATENATE(G170,H170)</f>
      </c>
      <c r="O170" s="69"/>
    </row>
    <row r="171" spans="13:15" ht="12.75">
      <c r="M171" s="45">
        <f>CONCATENATE(G171,H171)</f>
      </c>
      <c r="O171" s="69"/>
    </row>
    <row r="172" spans="13:15" ht="12.75">
      <c r="M172" s="45">
        <f>CONCATENATE(G172,H172)</f>
      </c>
      <c r="O172" s="69"/>
    </row>
    <row r="173" spans="13:15" ht="12.75">
      <c r="M173" s="45">
        <f>CONCATENATE(G173,H173)</f>
      </c>
      <c r="O173" s="69"/>
    </row>
    <row r="174" spans="13:15" ht="12.75">
      <c r="M174" s="45">
        <f>CONCATENATE(G174,H174)</f>
      </c>
      <c r="O174" s="69"/>
    </row>
    <row r="175" spans="13:15" ht="12.75">
      <c r="M175" s="45">
        <f>CONCATENATE(G175,H175)</f>
      </c>
      <c r="O175" s="69"/>
    </row>
    <row r="176" spans="13:15" ht="12.75">
      <c r="M176" s="45">
        <f>CONCATENATE(G176,H176)</f>
      </c>
      <c r="O176" s="69"/>
    </row>
    <row r="177" spans="13:15" ht="12.75">
      <c r="M177" s="45">
        <f>CONCATENATE(G177,H177)</f>
      </c>
      <c r="O177" s="69"/>
    </row>
    <row r="178" spans="13:15" ht="12.75">
      <c r="M178" s="45">
        <f>CONCATENATE(G178,H178)</f>
      </c>
      <c r="O178" s="69"/>
    </row>
    <row r="179" spans="13:15" ht="12.75">
      <c r="M179" s="45">
        <f>CONCATENATE(G179,H179)</f>
      </c>
      <c r="O179" s="69"/>
    </row>
    <row r="180" spans="13:15" ht="12.75">
      <c r="M180" s="45">
        <f>CONCATENATE(G180,H180)</f>
      </c>
      <c r="O180" s="69"/>
    </row>
    <row r="181" spans="13:15" ht="12.75">
      <c r="M181" s="45">
        <f>CONCATENATE(G181,H181)</f>
      </c>
      <c r="O181" s="69"/>
    </row>
    <row r="182" spans="13:15" ht="12.75">
      <c r="M182" s="45">
        <f>CONCATENATE(G182,H182)</f>
      </c>
      <c r="O182" s="69"/>
    </row>
    <row r="183" spans="13:15" ht="12.75">
      <c r="M183" s="45">
        <f>CONCATENATE(G183,H183)</f>
      </c>
      <c r="O183" s="69"/>
    </row>
    <row r="184" spans="13:15" ht="12.75">
      <c r="M184" s="45">
        <f>CONCATENATE(G184,H184)</f>
      </c>
      <c r="O184" s="69"/>
    </row>
    <row r="185" spans="13:15" ht="12.75">
      <c r="M185" s="45">
        <f>CONCATENATE(G185,H185)</f>
      </c>
      <c r="O185" s="69"/>
    </row>
    <row r="186" spans="13:15" ht="12.75">
      <c r="M186" s="45">
        <f>CONCATENATE(G186,H186)</f>
      </c>
      <c r="O186" s="69"/>
    </row>
    <row r="187" spans="13:15" ht="12.75">
      <c r="M187" s="45">
        <f>CONCATENATE(G187,H187)</f>
      </c>
      <c r="O187" s="69"/>
    </row>
    <row r="188" spans="13:15" ht="12.75">
      <c r="M188" s="45">
        <f>CONCATENATE(G188,H188)</f>
      </c>
      <c r="O188" s="69"/>
    </row>
    <row r="189" spans="13:15" ht="12.75">
      <c r="M189" s="45">
        <f>CONCATENATE(G189,H189)</f>
      </c>
      <c r="O189" s="69"/>
    </row>
    <row r="190" spans="13:15" ht="12.75">
      <c r="M190" s="45">
        <f>CONCATENATE(G190,H190)</f>
      </c>
      <c r="O190" s="69"/>
    </row>
    <row r="191" spans="13:15" ht="12.75">
      <c r="M191" s="45">
        <f>CONCATENATE(G191,H191)</f>
      </c>
      <c r="O191" s="69"/>
    </row>
    <row r="192" spans="13:15" ht="12.75">
      <c r="M192" s="45">
        <f>CONCATENATE(G192,H192)</f>
      </c>
      <c r="O192" s="69"/>
    </row>
    <row r="193" spans="13:15" ht="12.75">
      <c r="M193" s="45">
        <f>CONCATENATE(G193,H193)</f>
      </c>
      <c r="O193" s="69"/>
    </row>
    <row r="194" spans="13:15" ht="12.75">
      <c r="M194" s="45">
        <f>CONCATENATE(G194,H194)</f>
      </c>
      <c r="O194" s="69"/>
    </row>
    <row r="195" spans="13:15" ht="12.75">
      <c r="M195" s="45">
        <f>CONCATENATE(G195,H195)</f>
      </c>
      <c r="O195" s="69"/>
    </row>
    <row r="196" spans="13:15" ht="12.75">
      <c r="M196" s="45">
        <f>CONCATENATE(G196,H196)</f>
      </c>
      <c r="O196" s="69"/>
    </row>
    <row r="197" spans="13:15" ht="12.75">
      <c r="M197" s="45">
        <f>CONCATENATE(G197,H197)</f>
      </c>
      <c r="O197" s="69"/>
    </row>
    <row r="198" spans="13:15" ht="12.75">
      <c r="M198" s="45">
        <f>CONCATENATE(G198,H198)</f>
      </c>
      <c r="O198" s="69"/>
    </row>
    <row r="199" spans="13:15" ht="12.75">
      <c r="M199" s="45">
        <f>CONCATENATE(G199,H199)</f>
      </c>
      <c r="O199" s="69"/>
    </row>
    <row r="200" spans="13:15" ht="12.75">
      <c r="M200" s="45">
        <f>CONCATENATE(G200,H200)</f>
      </c>
      <c r="O200" s="69"/>
    </row>
    <row r="201" spans="13:15" ht="12.75">
      <c r="M201" s="45">
        <f>CONCATENATE(G201,H201)</f>
      </c>
      <c r="O201" s="69"/>
    </row>
    <row r="202" spans="13:15" ht="12.75">
      <c r="M202" s="45">
        <f>CONCATENATE(G202,H202)</f>
      </c>
      <c r="O202" s="69"/>
    </row>
    <row r="203" spans="13:15" ht="12.75">
      <c r="M203" s="45">
        <f>CONCATENATE(G203,H203)</f>
      </c>
      <c r="O203" s="69"/>
    </row>
    <row r="204" spans="13:15" ht="12.75">
      <c r="M204" s="45">
        <f>CONCATENATE(G204,H204)</f>
      </c>
      <c r="O204" s="69"/>
    </row>
  </sheetData>
  <sheetProtection sheet="1" objects="1" scenarios="1" formatCells="0" formatColumns="0" formatRows="0" sort="0" autoFilter="0" pivotTables="0"/>
  <mergeCells count="3">
    <mergeCell ref="A1:A3"/>
    <mergeCell ref="B1:L1"/>
    <mergeCell ref="P1:P3"/>
  </mergeCells>
  <conditionalFormatting sqref="F2 I2">
    <cfRule type="cellIs" priority="1" dxfId="0" operator="greaterThan" stopIfTrue="1">
      <formula>0</formula>
    </cfRule>
  </conditionalFormatting>
  <conditionalFormatting sqref="H2">
    <cfRule type="expression" priority="2" dxfId="0" stopIfTrue="1">
      <formula>'Epreuve 2'!$I$2&gt;0</formula>
    </cfRule>
  </conditionalFormatting>
  <conditionalFormatting sqref="G2">
    <cfRule type="expression" priority="3" dxfId="0" stopIfTrue="1">
      <formula>'Epreuve 2'!$F$2&gt;0</formula>
    </cfRule>
  </conditionalFormatting>
  <conditionalFormatting sqref="L4:L104">
    <cfRule type="cellIs" priority="4" dxfId="1" operator="notEqual" stopIfTrue="1">
      <formula>0</formula>
    </cfRule>
  </conditionalFormatting>
  <printOptions gridLines="1" horizontalCentered="1"/>
  <pageMargins left="0.1798611111111111" right="0.1701388888888889" top="1.229861111111111" bottom="0.4902777777777778" header="0.2" footer="0.2"/>
  <pageSetup horizontalDpi="300" verticalDpi="300" orientation="portrait" paperSize="9" scale="96"/>
  <headerFooter alignWithMargins="0">
    <oddHeader>&amp;C&amp;"Bookman Old Style,Regular"CSO CHALLENGE
&amp;"Arial,Regular"&amp;A - &amp;F</oddHeader>
    <oddFooter>&amp;L&amp;8&amp;Z&amp;F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9"/>
  <dimension ref="A1:P204"/>
  <sheetViews>
    <sheetView showGridLines="0" showRowColHeaders="0" tabSelected="1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" sqref="G5"/>
    </sheetView>
  </sheetViews>
  <sheetFormatPr defaultColWidth="11.421875" defaultRowHeight="12.75"/>
  <cols>
    <col min="1" max="1" width="15.7109375" style="1" customWidth="1"/>
    <col min="2" max="2" width="12.7109375" style="2" customWidth="1"/>
    <col min="3" max="3" width="10.421875" style="2" customWidth="1"/>
    <col min="4" max="4" width="10.7109375" style="2" customWidth="1"/>
    <col min="5" max="5" width="8.57421875" style="2" customWidth="1"/>
    <col min="6" max="6" width="10.421875" style="3" customWidth="1"/>
    <col min="7" max="8" width="17.7109375" style="3" customWidth="1"/>
    <col min="9" max="9" width="17.7109375" style="4" customWidth="1"/>
    <col min="10" max="10" width="12.7109375" style="5" customWidth="1"/>
    <col min="11" max="11" width="12.7109375" style="6" customWidth="1"/>
    <col min="12" max="12" width="12.7109375" style="7" customWidth="1"/>
    <col min="13" max="13" width="0" style="8" hidden="1" customWidth="1"/>
    <col min="14" max="15" width="0" style="9" hidden="1" customWidth="1"/>
    <col min="16" max="20" width="11.421875" style="10" customWidth="1"/>
    <col min="21" max="16384" width="11.421875" style="1" customWidth="1"/>
  </cols>
  <sheetData>
    <row r="1" spans="1:16" ht="72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P1" s="13"/>
    </row>
    <row r="2" spans="1:16" ht="24.75" customHeight="1">
      <c r="A2" s="11"/>
      <c r="B2" s="14" t="s">
        <v>1</v>
      </c>
      <c r="C2" s="15" t="s">
        <v>2</v>
      </c>
      <c r="D2" s="15" t="s">
        <v>3</v>
      </c>
      <c r="E2" s="16" t="s">
        <v>4</v>
      </c>
      <c r="F2" s="17">
        <f>COUNTA(G4:G204)</f>
        <v>51</v>
      </c>
      <c r="G2" s="18" t="str">
        <f>IF(F2&gt;1," Partants"," Partant")</f>
        <v> Partants</v>
      </c>
      <c r="H2" s="17" t="s">
        <v>5</v>
      </c>
      <c r="I2" s="19">
        <f>ROUNDUP(F2/4,0)</f>
        <v>13</v>
      </c>
      <c r="J2" s="20" t="s">
        <v>6</v>
      </c>
      <c r="K2" s="21" t="s">
        <v>7</v>
      </c>
      <c r="L2" s="16" t="s">
        <v>8</v>
      </c>
      <c r="M2" s="22"/>
      <c r="N2" s="23"/>
      <c r="O2" s="24">
        <f>ROUNDUP(F2/4,0)</f>
        <v>13</v>
      </c>
      <c r="P2" s="13"/>
    </row>
    <row r="3" spans="1:16" ht="24.75" customHeight="1">
      <c r="A3" s="11"/>
      <c r="B3" s="25">
        <v>20150315</v>
      </c>
      <c r="C3" s="26">
        <v>3</v>
      </c>
      <c r="D3" s="27" t="s">
        <v>9</v>
      </c>
      <c r="E3" s="28"/>
      <c r="F3" s="29" t="s">
        <v>10</v>
      </c>
      <c r="G3" s="30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 t="s">
        <v>16</v>
      </c>
      <c r="N3" s="35"/>
      <c r="O3" s="36"/>
      <c r="P3" s="13"/>
    </row>
    <row r="4" spans="2:15" ht="12.75">
      <c r="B4" s="37">
        <f>IF(OR($D4&lt;&gt;"",$G4&lt;&gt;""),B$3,"")</f>
        <v>20150315</v>
      </c>
      <c r="C4" s="38">
        <f>IF(OR($D4&lt;&gt;"",$G4&lt;&gt;""),C$3,"")</f>
        <v>3</v>
      </c>
      <c r="D4" s="39"/>
      <c r="E4" s="40" t="s">
        <v>95</v>
      </c>
      <c r="F4" s="73">
        <f>IF($G4&lt;&gt;"",RANK(O4,O$4:O$204),"")</f>
        <v>1</v>
      </c>
      <c r="G4" s="84" t="s">
        <v>74</v>
      </c>
      <c r="H4" s="84" t="s">
        <v>96</v>
      </c>
      <c r="I4" s="74" t="s">
        <v>97</v>
      </c>
      <c r="J4" s="76">
        <v>0</v>
      </c>
      <c r="K4" s="77">
        <v>0.0005452546296296296</v>
      </c>
      <c r="L4" s="44">
        <f>IF(AND($G4&lt;&gt;"",ISNUMBER(J4)),IF(MATCH(M4,M:M,0)&lt;ROW(M4),"NC",IF(N4&lt;=O$2,(O$2*4)-N4+1,O$2*2)),"")</f>
        <v>52</v>
      </c>
      <c r="M4" s="45" t="str">
        <f>CONCATENATE(G4,H4)</f>
        <v>MarieBouzigue</v>
      </c>
      <c r="N4" s="46">
        <f>IF($G4&lt;&gt;"",IF(MATCH(M4,M:M,0)&lt;ROW(M4),N3,N3+1),"")</f>
        <v>1</v>
      </c>
      <c r="O4" s="47">
        <f>IF(J4&lt;&gt;"",IF(ISNUMBER(J4),100000-(J4*1000)-K4,-1000000),-9999999)</f>
        <v>99999.99945474537</v>
      </c>
    </row>
    <row r="5" spans="2:15" ht="12.75">
      <c r="B5" s="48">
        <f>IF(OR($D5&lt;&gt;"",$G5&lt;&gt;""),B$3,"")</f>
        <v>20150315</v>
      </c>
      <c r="C5" s="49">
        <f>IF(OR($D5&lt;&gt;"",$G5&lt;&gt;""),C$3,"")</f>
        <v>3</v>
      </c>
      <c r="D5" s="50"/>
      <c r="E5" s="51" t="s">
        <v>95</v>
      </c>
      <c r="F5" s="78">
        <f>IF($G5&lt;&gt;"",RANK(O5,O$4:O$204),"")</f>
        <v>2</v>
      </c>
      <c r="G5" s="79" t="s">
        <v>98</v>
      </c>
      <c r="H5" s="80" t="s">
        <v>81</v>
      </c>
      <c r="I5" s="79" t="s">
        <v>99</v>
      </c>
      <c r="J5" s="81">
        <v>0</v>
      </c>
      <c r="K5" s="82">
        <v>0.0005546296296296296</v>
      </c>
      <c r="L5" s="55">
        <f>IF(AND($G5&lt;&gt;"",ISNUMBER(J5)),IF(MATCH(M5,M:M,0)&lt;ROW(M5),"NC",IF(N5&lt;=O$2,(O$2*4)-N5+1,O$2*2)),"")</f>
        <v>51</v>
      </c>
      <c r="M5" s="45" t="str">
        <f>CONCATENATE(G5,H5)</f>
        <v>EvaFaure</v>
      </c>
      <c r="N5" s="46">
        <f>IF($G5&lt;&gt;"",IF(MATCH(M5,M:M,0)&lt;ROW(M5),N4,N4+1),"")</f>
        <v>2</v>
      </c>
      <c r="O5" s="47">
        <f>IF(J5&lt;&gt;"",IF(ISNUMBER(J5),100000-(J5*1000)-K5,-1000000),-9999999)</f>
        <v>99999.99944537037</v>
      </c>
    </row>
    <row r="6" spans="2:15" ht="12.75">
      <c r="B6" s="48">
        <f>IF(OR($D6&lt;&gt;"",$G6&lt;&gt;""),B$3,"")</f>
        <v>20150315</v>
      </c>
      <c r="C6" s="49">
        <f>IF(OR($D6&lt;&gt;"",$G6&lt;&gt;""),C$3,"")</f>
        <v>3</v>
      </c>
      <c r="D6" s="50"/>
      <c r="E6" s="51">
        <f>IF($D6&lt;&gt;"",E$3,"")</f>
      </c>
      <c r="F6" s="78">
        <f>IF($G6&lt;&gt;"",RANK(O6,O$4:O$204),"")</f>
        <v>3</v>
      </c>
      <c r="G6" s="83" t="s">
        <v>100</v>
      </c>
      <c r="H6" s="83" t="s">
        <v>101</v>
      </c>
      <c r="I6" s="79" t="s">
        <v>102</v>
      </c>
      <c r="J6" s="81">
        <v>0</v>
      </c>
      <c r="K6" s="82">
        <v>0.0005787037037037038</v>
      </c>
      <c r="L6" s="55">
        <f>IF(AND($G6&lt;&gt;"",ISNUMBER(J6)),IF(MATCH(M6,M:M,0)&lt;ROW(M6),"NC",IF(N6&lt;=O$2,(O$2*4)-N6+1,O$2*2)),"")</f>
        <v>50</v>
      </c>
      <c r="M6" s="45" t="str">
        <f>CONCATENATE(G6,H6)</f>
        <v>DaphnéeChabert</v>
      </c>
      <c r="N6" s="46">
        <f>IF($G6&lt;&gt;"",IF(MATCH(M6,M:M,0)&lt;ROW(M6),N5,N5+1),"")</f>
        <v>3</v>
      </c>
      <c r="O6" s="47">
        <f>IF(J6&lt;&gt;"",IF(ISNUMBER(J6),100000-(J6*1000)-K6,-1000000),-9999999)</f>
        <v>99999.99942129629</v>
      </c>
    </row>
    <row r="7" spans="2:15" ht="12.75">
      <c r="B7" s="48">
        <f>IF(OR($D7&lt;&gt;"",$G7&lt;&gt;""),B$3,"")</f>
        <v>20150315</v>
      </c>
      <c r="C7" s="49">
        <f>IF(OR($D7&lt;&gt;"",$G7&lt;&gt;""),C$3,"")</f>
        <v>3</v>
      </c>
      <c r="D7" s="50"/>
      <c r="E7" s="51" t="s">
        <v>95</v>
      </c>
      <c r="F7" s="78">
        <f>IF($G7&lt;&gt;"",RANK(O7,O$4:O$204),"")</f>
        <v>4</v>
      </c>
      <c r="G7" s="83" t="s">
        <v>103</v>
      </c>
      <c r="H7" s="83" t="s">
        <v>104</v>
      </c>
      <c r="I7" s="79" t="s">
        <v>97</v>
      </c>
      <c r="J7" s="81">
        <v>0</v>
      </c>
      <c r="K7" s="82">
        <v>0.0005818287037037038</v>
      </c>
      <c r="L7" s="55">
        <f>IF(AND($G7&lt;&gt;"",ISNUMBER(J7)),IF(MATCH(M7,M:M,0)&lt;ROW(M7),"NC",IF(N7&lt;=O$2,(O$2*4)-N7+1,O$2*2)),"")</f>
        <v>49</v>
      </c>
      <c r="M7" s="45" t="str">
        <f>CONCATENATE(G7,H7)</f>
        <v>HélicianeSalvary</v>
      </c>
      <c r="N7" s="46">
        <f>IF($G7&lt;&gt;"",IF(MATCH(M7,M:M,0)&lt;ROW(M7),N6,N6+1),"")</f>
        <v>4</v>
      </c>
      <c r="O7" s="47">
        <f>IF(J7&lt;&gt;"",IF(ISNUMBER(J7),100000-(J7*1000)-K7,-1000000),-9999999)</f>
        <v>99999.9994181713</v>
      </c>
    </row>
    <row r="8" spans="2:15" ht="12.75">
      <c r="B8" s="48">
        <f>IF(OR($D8&lt;&gt;"",$G8&lt;&gt;""),B$3,"")</f>
        <v>20150315</v>
      </c>
      <c r="C8" s="49">
        <f>IF(OR($D8&lt;&gt;"",$G8&lt;&gt;""),C$3,"")</f>
        <v>3</v>
      </c>
      <c r="D8" s="50"/>
      <c r="E8" s="51" t="s">
        <v>105</v>
      </c>
      <c r="F8" s="78">
        <f>IF($G8&lt;&gt;"",RANK(O8,O$4:O$204),"")</f>
        <v>5</v>
      </c>
      <c r="G8" s="80" t="s">
        <v>80</v>
      </c>
      <c r="H8" s="80" t="s">
        <v>106</v>
      </c>
      <c r="I8" s="79" t="s">
        <v>37</v>
      </c>
      <c r="J8" s="81">
        <v>0</v>
      </c>
      <c r="K8" s="82">
        <v>0.0006002314814814814</v>
      </c>
      <c r="L8" s="55">
        <f>IF(AND($G8&lt;&gt;"",ISNUMBER(J8)),IF(MATCH(M8,M:M,0)&lt;ROW(M8),"NC",IF(N8&lt;=O$2,(O$2*4)-N8+1,O$2*2)),"")</f>
        <v>48</v>
      </c>
      <c r="M8" s="45" t="str">
        <f>CONCATENATE(G8,H8)</f>
        <v>AliceDufau-Malon</v>
      </c>
      <c r="N8" s="46">
        <f>IF($G8&lt;&gt;"",IF(MATCH(M8,M:M,0)&lt;ROW(M8),N7,N7+1),"")</f>
        <v>5</v>
      </c>
      <c r="O8" s="47">
        <f>IF(J8&lt;&gt;"",IF(ISNUMBER(J8),100000-(J8*1000)-K8,-1000000),-9999999)</f>
        <v>99999.99939976852</v>
      </c>
    </row>
    <row r="9" spans="2:15" ht="12.75">
      <c r="B9" s="48">
        <f>IF(OR($D9&lt;&gt;"",$G9&lt;&gt;""),B$3,"")</f>
        <v>20150315</v>
      </c>
      <c r="C9" s="49">
        <f>IF(OR($D9&lt;&gt;"",$G9&lt;&gt;""),C$3,"")</f>
        <v>3</v>
      </c>
      <c r="D9" s="50"/>
      <c r="E9" s="51" t="s">
        <v>107</v>
      </c>
      <c r="F9" s="48">
        <f>IF($G9&lt;&gt;"",RANK(O9,O$4:O$204),"")</f>
        <v>6</v>
      </c>
      <c r="G9" s="56" t="s">
        <v>108</v>
      </c>
      <c r="H9" s="56" t="s">
        <v>109</v>
      </c>
      <c r="I9" s="52" t="s">
        <v>110</v>
      </c>
      <c r="J9" s="50">
        <v>0</v>
      </c>
      <c r="K9" s="54">
        <v>0.000619212962962963</v>
      </c>
      <c r="L9" s="55">
        <f>IF(AND($G9&lt;&gt;"",ISNUMBER(J9)),IF(MATCH(M9,M:M,0)&lt;ROW(M9),"NC",IF(N9&lt;=O$2,(O$2*4)-N9+1,O$2*2)),"")</f>
        <v>47</v>
      </c>
      <c r="M9" s="45" t="str">
        <f>CONCATENATE(G9,H9)</f>
        <v>MarineMorin</v>
      </c>
      <c r="N9" s="46">
        <f>IF($G9&lt;&gt;"",IF(MATCH(M9,M:M,0)&lt;ROW(M9),N8,N8+1),"")</f>
        <v>6</v>
      </c>
      <c r="O9" s="47">
        <f>IF(J9&lt;&gt;"",IF(ISNUMBER(J9),100000-(J9*1000)-K9,-1000000),-9999999)</f>
        <v>99999.99938078703</v>
      </c>
    </row>
    <row r="10" spans="2:15" ht="12.75">
      <c r="B10" s="48">
        <f>IF(OR($D10&lt;&gt;"",$G10&lt;&gt;""),B$3,"")</f>
        <v>20150315</v>
      </c>
      <c r="C10" s="49">
        <f>IF(OR($D10&lt;&gt;"",$G10&lt;&gt;""),C$3,"")</f>
        <v>3</v>
      </c>
      <c r="D10" s="50"/>
      <c r="E10" s="51" t="s">
        <v>111</v>
      </c>
      <c r="F10" s="48">
        <f>IF($G10&lt;&gt;"",RANK(O10,O$4:O$204),"")</f>
        <v>7</v>
      </c>
      <c r="G10" s="56" t="s">
        <v>112</v>
      </c>
      <c r="H10" s="56" t="s">
        <v>113</v>
      </c>
      <c r="I10" s="52" t="s">
        <v>114</v>
      </c>
      <c r="J10" s="50">
        <v>0</v>
      </c>
      <c r="K10" s="54">
        <v>0.000625</v>
      </c>
      <c r="L10" s="55">
        <f>IF(AND($G10&lt;&gt;"",ISNUMBER(J10)),IF(MATCH(M10,M:M,0)&lt;ROW(M10),"NC",IF(N10&lt;=O$2,(O$2*4)-N10+1,O$2*2)),"")</f>
        <v>46</v>
      </c>
      <c r="M10" s="45" t="str">
        <f>CONCATENATE(G10,H10)</f>
        <v>AnoukMajchrzak</v>
      </c>
      <c r="N10" s="46">
        <f>IF($G10&lt;&gt;"",IF(MATCH(M10,M:M,0)&lt;ROW(M10),N9,N9+1),"")</f>
        <v>7</v>
      </c>
      <c r="O10" s="47">
        <f>IF(J10&lt;&gt;"",IF(ISNUMBER(J10),100000-(J10*1000)-K10,-1000000),-9999999)</f>
        <v>99999.999375</v>
      </c>
    </row>
    <row r="11" spans="2:15" ht="12.75">
      <c r="B11" s="48">
        <f>IF(OR($D11&lt;&gt;"",$G11&lt;&gt;""),B$3,"")</f>
        <v>20150315</v>
      </c>
      <c r="C11" s="49">
        <f>IF(OR($D11&lt;&gt;"",$G11&lt;&gt;""),C$3,"")</f>
        <v>3</v>
      </c>
      <c r="D11" s="50"/>
      <c r="E11" s="51" t="s">
        <v>105</v>
      </c>
      <c r="F11" s="48">
        <f>IF($G11&lt;&gt;"",RANK(O11,O$4:O$204),"")</f>
        <v>8</v>
      </c>
      <c r="G11" s="53" t="s">
        <v>115</v>
      </c>
      <c r="H11" s="52" t="s">
        <v>90</v>
      </c>
      <c r="I11" s="52" t="s">
        <v>116</v>
      </c>
      <c r="J11" s="50">
        <v>0</v>
      </c>
      <c r="K11" s="54">
        <v>0.0006280092592592593</v>
      </c>
      <c r="L11" s="55">
        <f>IF(AND($G11&lt;&gt;"",ISNUMBER(J11)),IF(MATCH(M11,M:M,0)&lt;ROW(M11),"NC",IF(N11&lt;=O$2,(O$2*4)-N11+1,O$2*2)),"")</f>
        <v>45</v>
      </c>
      <c r="M11" s="45" t="str">
        <f>CONCATENATE(G11,H11)</f>
        <v>SarahAlaoui</v>
      </c>
      <c r="N11" s="46">
        <f>IF($G11&lt;&gt;"",IF(MATCH(M11,M:M,0)&lt;ROW(M11),N10,N10+1),"")</f>
        <v>8</v>
      </c>
      <c r="O11" s="47">
        <f>IF(J11&lt;&gt;"",IF(ISNUMBER(J11),100000-(J11*1000)-K11,-1000000),-9999999)</f>
        <v>99999.99937199074</v>
      </c>
    </row>
    <row r="12" spans="2:15" ht="12.75">
      <c r="B12" s="48">
        <f>IF(OR($D12&lt;&gt;"",$G12&lt;&gt;""),B$3,"")</f>
        <v>20150315</v>
      </c>
      <c r="C12" s="49">
        <f>IF(OR($D12&lt;&gt;"",$G12&lt;&gt;""),C$3,"")</f>
        <v>3</v>
      </c>
      <c r="D12" s="50"/>
      <c r="E12" s="51" t="s">
        <v>105</v>
      </c>
      <c r="F12" s="48">
        <f>IF($G12&lt;&gt;"",RANK(O12,O$4:O$204),"")</f>
        <v>9</v>
      </c>
      <c r="G12" s="52" t="s">
        <v>115</v>
      </c>
      <c r="H12" s="53" t="s">
        <v>90</v>
      </c>
      <c r="I12" s="52" t="s">
        <v>117</v>
      </c>
      <c r="J12" s="50">
        <v>0</v>
      </c>
      <c r="K12" s="54">
        <v>0.0006377314814814814</v>
      </c>
      <c r="L12" s="55" t="str">
        <f>IF(AND($G12&lt;&gt;"",ISNUMBER(J12)),IF(MATCH(M12,M:M,0)&lt;ROW(M12),"NC",IF(N12&lt;=O$2,(O$2*4)-N12+1,O$2*2)),"")</f>
        <v>NC</v>
      </c>
      <c r="M12" s="45" t="str">
        <f>CONCATENATE(G12,H12)</f>
        <v>SarahAlaoui</v>
      </c>
      <c r="N12" s="46">
        <f>IF($G12&lt;&gt;"",IF(MATCH(M12,M:M,0)&lt;ROW(M12),N11,N11+1),"")</f>
        <v>8</v>
      </c>
      <c r="O12" s="47">
        <f>IF(J12&lt;&gt;"",IF(ISNUMBER(J12),100000-(J12*1000)-K12,-1000000),-9999999)</f>
        <v>99999.99936226851</v>
      </c>
    </row>
    <row r="13" spans="2:15" ht="12.75">
      <c r="B13" s="48">
        <f>IF(OR($D13&lt;&gt;"",$G13&lt;&gt;""),B$3,"")</f>
        <v>20150315</v>
      </c>
      <c r="C13" s="49">
        <f>IF(OR($D13&lt;&gt;"",$G13&lt;&gt;""),C$3,"")</f>
        <v>3</v>
      </c>
      <c r="D13" s="50"/>
      <c r="E13" s="51" t="s">
        <v>105</v>
      </c>
      <c r="F13" s="48">
        <f>IF($G13&lt;&gt;"",RANK(O13,O$4:O$204),"")</f>
        <v>10</v>
      </c>
      <c r="G13" s="56" t="s">
        <v>118</v>
      </c>
      <c r="H13" s="56" t="s">
        <v>87</v>
      </c>
      <c r="I13" s="52" t="s">
        <v>26</v>
      </c>
      <c r="J13" s="50">
        <v>0</v>
      </c>
      <c r="K13" s="54">
        <v>0.0006472222222222223</v>
      </c>
      <c r="L13" s="55">
        <f>IF(AND($G13&lt;&gt;"",ISNUMBER(J13)),IF(MATCH(M13,M:M,0)&lt;ROW(M13),"NC",IF(N13&lt;=O$2,(O$2*4)-N13+1,O$2*2)),"")</f>
        <v>44</v>
      </c>
      <c r="M13" s="45" t="str">
        <f>CONCATENATE(G13,H13)</f>
        <v>PaulineRedor</v>
      </c>
      <c r="N13" s="46">
        <f>IF($G13&lt;&gt;"",IF(MATCH(M13,M:M,0)&lt;ROW(M13),N12,N12+1),"")</f>
        <v>9</v>
      </c>
      <c r="O13" s="47">
        <f>IF(J13&lt;&gt;"",IF(ISNUMBER(J13),100000-(J13*1000)-K13,-1000000),-9999999)</f>
        <v>99999.99935277778</v>
      </c>
    </row>
    <row r="14" spans="2:15" ht="12.75">
      <c r="B14" s="48">
        <f>IF(OR($D14&lt;&gt;"",$G14&lt;&gt;""),B$3,"")</f>
        <v>20150315</v>
      </c>
      <c r="C14" s="49">
        <f>IF(OR($D14&lt;&gt;"",$G14&lt;&gt;""),C$3,"")</f>
        <v>3</v>
      </c>
      <c r="D14" s="50"/>
      <c r="E14" s="51" t="s">
        <v>105</v>
      </c>
      <c r="F14" s="48">
        <f>IF($G14&lt;&gt;"",RANK(O14,O$4:O$204),"")</f>
        <v>11</v>
      </c>
      <c r="G14" s="52" t="s">
        <v>118</v>
      </c>
      <c r="H14" s="53" t="s">
        <v>87</v>
      </c>
      <c r="I14" s="52" t="s">
        <v>46</v>
      </c>
      <c r="J14" s="50">
        <v>0</v>
      </c>
      <c r="K14" s="54">
        <v>0.0006497685185185185</v>
      </c>
      <c r="L14" s="55" t="str">
        <f>IF(AND($G14&lt;&gt;"",ISNUMBER(J14)),IF(MATCH(M14,M:M,0)&lt;ROW(M14),"NC",IF(N14&lt;=O$2,(O$2*4)-N14+1,O$2*2)),"")</f>
        <v>NC</v>
      </c>
      <c r="M14" s="45" t="str">
        <f>CONCATENATE(G14,H14)</f>
        <v>PaulineRedor</v>
      </c>
      <c r="N14" s="46">
        <f>IF($G14&lt;&gt;"",IF(MATCH(M14,M:M,0)&lt;ROW(M14),N13,N13+1),"")</f>
        <v>9</v>
      </c>
      <c r="O14" s="47">
        <f>IF(J14&lt;&gt;"",IF(ISNUMBER(J14),100000-(J14*1000)-K14,-1000000),-9999999)</f>
        <v>99999.99935023148</v>
      </c>
    </row>
    <row r="15" spans="2:15" ht="12.75">
      <c r="B15" s="48">
        <f>IF(OR($D15&lt;&gt;"",$G15&lt;&gt;""),B$3,"")</f>
        <v>20150315</v>
      </c>
      <c r="C15" s="49">
        <f>IF(OR($D15&lt;&gt;"",$G15&lt;&gt;""),C$3,"")</f>
        <v>3</v>
      </c>
      <c r="D15" s="50"/>
      <c r="E15" s="51" t="s">
        <v>95</v>
      </c>
      <c r="F15" s="48">
        <f>IF($G15&lt;&gt;"",RANK(O15,O$4:O$204),"")</f>
        <v>12</v>
      </c>
      <c r="G15" s="56" t="s">
        <v>119</v>
      </c>
      <c r="H15" s="56" t="s">
        <v>120</v>
      </c>
      <c r="I15" s="52" t="s">
        <v>99</v>
      </c>
      <c r="J15" s="50">
        <v>0</v>
      </c>
      <c r="K15" s="54">
        <v>0.0006542824074074074</v>
      </c>
      <c r="L15" s="55">
        <f>IF(AND($G15&lt;&gt;"",ISNUMBER(J15)),IF(MATCH(M15,M:M,0)&lt;ROW(M15),"NC",IF(N15&lt;=O$2,(O$2*4)-N15+1,O$2*2)),"")</f>
        <v>43</v>
      </c>
      <c r="M15" s="45" t="str">
        <f>CONCATENATE(G15,H15)</f>
        <v>AnnaMensch</v>
      </c>
      <c r="N15" s="46">
        <f>IF($G15&lt;&gt;"",IF(MATCH(M15,M:M,0)&lt;ROW(M15),N14,N14+1),"")</f>
        <v>10</v>
      </c>
      <c r="O15" s="47">
        <f>IF(J15&lt;&gt;"",IF(ISNUMBER(J15),100000-(J15*1000)-K15,-1000000),-9999999)</f>
        <v>99999.99934571759</v>
      </c>
    </row>
    <row r="16" spans="2:15" ht="12.75">
      <c r="B16" s="48">
        <f>IF(OR($D16&lt;&gt;"",$G16&lt;&gt;""),B$3,"")</f>
        <v>20150315</v>
      </c>
      <c r="C16" s="49">
        <f>IF(OR($D16&lt;&gt;"",$G16&lt;&gt;""),C$3,"")</f>
        <v>3</v>
      </c>
      <c r="D16" s="50"/>
      <c r="E16" s="51" t="s">
        <v>105</v>
      </c>
      <c r="F16" s="48">
        <f>IF($G16&lt;&gt;"",RANK(O16,O$4:O$204),"")</f>
        <v>13</v>
      </c>
      <c r="G16" s="52" t="s">
        <v>121</v>
      </c>
      <c r="H16" s="53" t="s">
        <v>87</v>
      </c>
      <c r="I16" s="52" t="s">
        <v>122</v>
      </c>
      <c r="J16" s="50">
        <v>0</v>
      </c>
      <c r="K16" s="54">
        <v>0.0006619212962962963</v>
      </c>
      <c r="L16" s="55">
        <f>IF(AND($G16&lt;&gt;"",ISNUMBER(J16)),IF(MATCH(M16,M:M,0)&lt;ROW(M16),"NC",IF(N16&lt;=O$2,(O$2*4)-N16+1,O$2*2)),"")</f>
        <v>42</v>
      </c>
      <c r="M16" s="45" t="str">
        <f>CONCATENATE(G16,H16)</f>
        <v>EmilieRedor</v>
      </c>
      <c r="N16" s="46">
        <f>IF($G16&lt;&gt;"",IF(MATCH(M16,M:M,0)&lt;ROW(M16),N15,N15+1),"")</f>
        <v>11</v>
      </c>
      <c r="O16" s="47">
        <f>IF(J16&lt;&gt;"",IF(ISNUMBER(J16),100000-(J16*1000)-K16,-1000000),-9999999)</f>
        <v>99999.9993380787</v>
      </c>
    </row>
    <row r="17" spans="2:15" ht="12.75">
      <c r="B17" s="48">
        <f>IF(OR($D17&lt;&gt;"",$G17&lt;&gt;""),B$3,"")</f>
        <v>20150315</v>
      </c>
      <c r="C17" s="49">
        <f>IF(OR($D17&lt;&gt;"",$G17&lt;&gt;""),C$3,"")</f>
        <v>3</v>
      </c>
      <c r="D17" s="50"/>
      <c r="E17" s="51" t="s">
        <v>105</v>
      </c>
      <c r="F17" s="48">
        <f>IF($G17&lt;&gt;"",RANK(O17,O$4:O$204),"")</f>
        <v>14</v>
      </c>
      <c r="G17" s="56" t="s">
        <v>123</v>
      </c>
      <c r="H17" s="56" t="s">
        <v>124</v>
      </c>
      <c r="I17" s="52" t="s">
        <v>125</v>
      </c>
      <c r="J17" s="50">
        <v>0</v>
      </c>
      <c r="K17" s="54">
        <v>0.0006733796296296297</v>
      </c>
      <c r="L17" s="55">
        <f>IF(AND($G17&lt;&gt;"",ISNUMBER(J17)),IF(MATCH(M17,M:M,0)&lt;ROW(M17),"NC",IF(N17&lt;=O$2,(O$2*4)-N17+1,O$2*2)),"")</f>
        <v>41</v>
      </c>
      <c r="M17" s="45" t="str">
        <f>CONCATENATE(G17,H17)</f>
        <v>NoémieThomasson</v>
      </c>
      <c r="N17" s="46">
        <f>IF($G17&lt;&gt;"",IF(MATCH(M17,M:M,0)&lt;ROW(M17),N16,N16+1),"")</f>
        <v>12</v>
      </c>
      <c r="O17" s="47">
        <f>IF(J17&lt;&gt;"",IF(ISNUMBER(J17),100000-(J17*1000)-K17,-1000000),-9999999)</f>
        <v>99999.99932662037</v>
      </c>
    </row>
    <row r="18" spans="2:15" ht="12.75">
      <c r="B18" s="48">
        <f>IF(OR($D18&lt;&gt;"",$G18&lt;&gt;""),B$3,"")</f>
        <v>20150315</v>
      </c>
      <c r="C18" s="49">
        <f>IF(OR($D18&lt;&gt;"",$G18&lt;&gt;""),C$3,"")</f>
        <v>3</v>
      </c>
      <c r="D18" s="50"/>
      <c r="E18" s="51" t="s">
        <v>95</v>
      </c>
      <c r="F18" s="48">
        <f>IF($G18&lt;&gt;"",RANK(O18,O$4:O$204),"")</f>
        <v>15</v>
      </c>
      <c r="G18" s="56" t="s">
        <v>126</v>
      </c>
      <c r="H18" s="56" t="s">
        <v>127</v>
      </c>
      <c r="I18" s="52" t="s">
        <v>128</v>
      </c>
      <c r="J18" s="50">
        <v>0</v>
      </c>
      <c r="K18" s="54">
        <v>0.0006873842592592592</v>
      </c>
      <c r="L18" s="55">
        <f>IF(AND($G18&lt;&gt;"",ISNUMBER(J18)),IF(MATCH(M18,M:M,0)&lt;ROW(M18),"NC",IF(N18&lt;=O$2,(O$2*4)-N18+1,O$2*2)),"")</f>
        <v>40</v>
      </c>
      <c r="M18" s="45" t="str">
        <f>CONCATENATE(G18,H18)</f>
        <v>PhébieFontaine</v>
      </c>
      <c r="N18" s="46">
        <f>IF($G18&lt;&gt;"",IF(MATCH(M18,M:M,0)&lt;ROW(M18),N17,N17+1),"")</f>
        <v>13</v>
      </c>
      <c r="O18" s="47">
        <f>IF(J18&lt;&gt;"",IF(ISNUMBER(J18),100000-(J18*1000)-K18,-1000000),-9999999)</f>
        <v>99999.99931261574</v>
      </c>
    </row>
    <row r="19" spans="2:15" ht="12.75">
      <c r="B19" s="48">
        <f>IF(OR($D19&lt;&gt;"",$G19&lt;&gt;""),B$3,"")</f>
        <v>20150315</v>
      </c>
      <c r="C19" s="49">
        <f>IF(OR($D19&lt;&gt;"",$G19&lt;&gt;""),C$3,"")</f>
        <v>3</v>
      </c>
      <c r="D19" s="50"/>
      <c r="E19" s="51" t="s">
        <v>107</v>
      </c>
      <c r="F19" s="48">
        <f>IF($G19&lt;&gt;"",RANK(O19,O$4:O$204),"")</f>
        <v>16</v>
      </c>
      <c r="G19" s="56" t="s">
        <v>129</v>
      </c>
      <c r="H19" s="56" t="s">
        <v>130</v>
      </c>
      <c r="I19" s="52" t="s">
        <v>131</v>
      </c>
      <c r="J19" s="50">
        <v>0</v>
      </c>
      <c r="K19" s="54">
        <v>0.000692361111111111</v>
      </c>
      <c r="L19" s="55">
        <f>IF(AND($G19&lt;&gt;"",ISNUMBER(J19)),IF(MATCH(M19,M:M,0)&lt;ROW(M19),"NC",IF(N19&lt;=O$2,(O$2*4)-N19+1,O$2*2)),"")</f>
        <v>26</v>
      </c>
      <c r="M19" s="45" t="str">
        <f>CONCATENATE(G19,H19)</f>
        <v>LucileMariée</v>
      </c>
      <c r="N19" s="46">
        <f>IF($G19&lt;&gt;"",IF(MATCH(M19,M:M,0)&lt;ROW(M19),N18,N18+1),"")</f>
        <v>14</v>
      </c>
      <c r="O19" s="47">
        <f>IF(J19&lt;&gt;"",IF(ISNUMBER(J19),100000-(J19*1000)-K19,-1000000),-9999999)</f>
        <v>99999.9993076389</v>
      </c>
    </row>
    <row r="20" spans="2:15" ht="12.75">
      <c r="B20" s="48">
        <f>IF(OR($D20&lt;&gt;"",$G20&lt;&gt;""),B$3,"")</f>
        <v>20150315</v>
      </c>
      <c r="C20" s="49">
        <f>IF(OR($D20&lt;&gt;"",$G20&lt;&gt;""),C$3,"")</f>
        <v>3</v>
      </c>
      <c r="D20" s="50"/>
      <c r="E20" s="51" t="s">
        <v>105</v>
      </c>
      <c r="F20" s="48">
        <f>IF($G20&lt;&gt;"",RANK(O20,O$4:O$204),"")</f>
        <v>17</v>
      </c>
      <c r="G20" s="56" t="s">
        <v>80</v>
      </c>
      <c r="H20" s="56" t="s">
        <v>106</v>
      </c>
      <c r="I20" s="52" t="s">
        <v>117</v>
      </c>
      <c r="J20" s="50">
        <v>0</v>
      </c>
      <c r="K20" s="54">
        <v>0.0006930555555555556</v>
      </c>
      <c r="L20" s="55" t="str">
        <f>IF(AND($G20&lt;&gt;"",ISNUMBER(J20)),IF(MATCH(M20,M:M,0)&lt;ROW(M20),"NC",IF(N20&lt;=O$2,(O$2*4)-N20+1,O$2*2)),"")</f>
        <v>NC</v>
      </c>
      <c r="M20" s="45" t="str">
        <f>CONCATENATE(G20,H20)</f>
        <v>AliceDufau-Malon</v>
      </c>
      <c r="N20" s="46">
        <f>IF($G20&lt;&gt;"",IF(MATCH(M20,M:M,0)&lt;ROW(M20),N19,N19+1),"")</f>
        <v>14</v>
      </c>
      <c r="O20" s="47">
        <f>IF(J20&lt;&gt;"",IF(ISNUMBER(J20),100000-(J20*1000)-K20,-1000000),-9999999)</f>
        <v>99999.99930694445</v>
      </c>
    </row>
    <row r="21" spans="2:15" ht="12.75">
      <c r="B21" s="48">
        <f>IF(OR($D21&lt;&gt;"",$G21&lt;&gt;""),B$3,"")</f>
        <v>20150315</v>
      </c>
      <c r="C21" s="49">
        <f>IF(OR($D21&lt;&gt;"",$G21&lt;&gt;""),C$3,"")</f>
        <v>3</v>
      </c>
      <c r="D21" s="50"/>
      <c r="E21" s="51" t="s">
        <v>132</v>
      </c>
      <c r="F21" s="48">
        <f>IF($G21&lt;&gt;"",RANK(O21,O$4:O$204),"")</f>
        <v>18</v>
      </c>
      <c r="G21" s="56" t="s">
        <v>133</v>
      </c>
      <c r="H21" s="56" t="s">
        <v>134</v>
      </c>
      <c r="I21" s="52" t="s">
        <v>131</v>
      </c>
      <c r="J21" s="50">
        <v>0</v>
      </c>
      <c r="K21" s="54">
        <v>0.0007047453703703703</v>
      </c>
      <c r="L21" s="55">
        <f>IF(AND($G21&lt;&gt;"",ISNUMBER(J21)),IF(MATCH(M21,M:M,0)&lt;ROW(M21),"NC",IF(N21&lt;=O$2,(O$2*4)-N21+1,O$2*2)),"")</f>
        <v>26</v>
      </c>
      <c r="M21" s="45" t="str">
        <f>CONCATENATE(G21,H21)</f>
        <v>LouaneAuer</v>
      </c>
      <c r="N21" s="46">
        <f>IF($G21&lt;&gt;"",IF(MATCH(M21,M:M,0)&lt;ROW(M21),N20,N20+1),"")</f>
        <v>15</v>
      </c>
      <c r="O21" s="47">
        <f>IF(J21&lt;&gt;"",IF(ISNUMBER(J21),100000-(J21*1000)-K21,-1000000),-9999999)</f>
        <v>99999.99929525463</v>
      </c>
    </row>
    <row r="22" spans="2:15" ht="12.75">
      <c r="B22" s="48">
        <f>IF(OR($D22&lt;&gt;"",$G22&lt;&gt;""),B$3,"")</f>
        <v>20150315</v>
      </c>
      <c r="C22" s="49">
        <f>IF(OR($D22&lt;&gt;"",$G22&lt;&gt;""),C$3,"")</f>
        <v>3</v>
      </c>
      <c r="D22" s="50"/>
      <c r="E22" s="51" t="s">
        <v>105</v>
      </c>
      <c r="F22" s="48">
        <f>IF($G22&lt;&gt;"",RANK(O22,O$4:O$204),"")</f>
        <v>19</v>
      </c>
      <c r="G22" s="56" t="s">
        <v>112</v>
      </c>
      <c r="H22" s="56" t="s">
        <v>135</v>
      </c>
      <c r="I22" s="52" t="s">
        <v>61</v>
      </c>
      <c r="J22" s="50">
        <v>0</v>
      </c>
      <c r="K22" s="54">
        <v>0.0007237268518518518</v>
      </c>
      <c r="L22" s="55">
        <f>IF(AND($G22&lt;&gt;"",ISNUMBER(J22)),IF(MATCH(M22,M:M,0)&lt;ROW(M22),"NC",IF(N22&lt;=O$2,(O$2*4)-N22+1,O$2*2)),"")</f>
        <v>26</v>
      </c>
      <c r="M22" s="45" t="str">
        <f>CONCATENATE(G22,H22)</f>
        <v>AnoukGauthier</v>
      </c>
      <c r="N22" s="46">
        <f>IF($G22&lt;&gt;"",IF(MATCH(M22,M:M,0)&lt;ROW(M22),N21,N21+1),"")</f>
        <v>16</v>
      </c>
      <c r="O22" s="47">
        <f>IF(J22&lt;&gt;"",IF(ISNUMBER(J22),100000-(J22*1000)-K22,-1000000),-9999999)</f>
        <v>99999.99927627314</v>
      </c>
    </row>
    <row r="23" spans="2:15" ht="12.75">
      <c r="B23" s="48">
        <f>IF(OR($D23&lt;&gt;"",$G23&lt;&gt;""),B$3,"")</f>
        <v>20150315</v>
      </c>
      <c r="C23" s="49">
        <f>IF(OR($D23&lt;&gt;"",$G23&lt;&gt;""),C$3,"")</f>
        <v>3</v>
      </c>
      <c r="D23" s="50"/>
      <c r="E23" s="51" t="s">
        <v>105</v>
      </c>
      <c r="F23" s="48">
        <f>IF($G23&lt;&gt;"",RANK(O23,O$4:O$204),"")</f>
        <v>20</v>
      </c>
      <c r="G23" s="56" t="s">
        <v>136</v>
      </c>
      <c r="H23" s="56" t="s">
        <v>137</v>
      </c>
      <c r="I23" s="52" t="s">
        <v>46</v>
      </c>
      <c r="J23" s="50">
        <v>0</v>
      </c>
      <c r="K23" s="54">
        <v>0.0007321759259259259</v>
      </c>
      <c r="L23" s="55">
        <f>IF(AND($G23&lt;&gt;"",ISNUMBER(J23)),IF(MATCH(M23,M:M,0)&lt;ROW(M23),"NC",IF(N23&lt;=O$2,(O$2*4)-N23+1,O$2*2)),"")</f>
        <v>26</v>
      </c>
      <c r="M23" s="45" t="str">
        <f>CONCATENATE(G23,H23)</f>
        <v>ZoéMoneger</v>
      </c>
      <c r="N23" s="46">
        <f>IF($G23&lt;&gt;"",IF(MATCH(M23,M:M,0)&lt;ROW(M23),N22,N22+1),"")</f>
        <v>17</v>
      </c>
      <c r="O23" s="47">
        <f>IF(J23&lt;&gt;"",IF(ISNUMBER(J23),100000-(J23*1000)-K23,-1000000),-9999999)</f>
        <v>99999.99926782407</v>
      </c>
    </row>
    <row r="24" spans="2:15" ht="12.75">
      <c r="B24" s="48">
        <f>IF(OR($D24&lt;&gt;"",$G24&lt;&gt;""),B$3,"")</f>
        <v>20150315</v>
      </c>
      <c r="C24" s="49">
        <f>IF(OR($D24&lt;&gt;"",$G24&lt;&gt;""),C$3,"")</f>
        <v>3</v>
      </c>
      <c r="D24" s="50"/>
      <c r="E24" s="51" t="s">
        <v>107</v>
      </c>
      <c r="F24" s="48">
        <f>IF($G24&lt;&gt;"",RANK(O24,O$4:O$204),"")</f>
        <v>21</v>
      </c>
      <c r="G24" s="56" t="s">
        <v>138</v>
      </c>
      <c r="H24" s="56" t="s">
        <v>139</v>
      </c>
      <c r="I24" s="52" t="s">
        <v>140</v>
      </c>
      <c r="J24" s="50">
        <v>0</v>
      </c>
      <c r="K24" s="54">
        <v>0.0007722222222222223</v>
      </c>
      <c r="L24" s="55">
        <f>IF(AND($G24&lt;&gt;"",ISNUMBER(J24)),IF(MATCH(M24,M:M,0)&lt;ROW(M24),"NC",IF(N24&lt;=O$2,(O$2*4)-N24+1,O$2*2)),"")</f>
        <v>26</v>
      </c>
      <c r="M24" s="45" t="str">
        <f>CONCATENATE(G24,H24)</f>
        <v>LouiseGros Dubois</v>
      </c>
      <c r="N24" s="46">
        <f>IF($G24&lt;&gt;"",IF(MATCH(M24,M:M,0)&lt;ROW(M24),N23,N23+1),"")</f>
        <v>18</v>
      </c>
      <c r="O24" s="47">
        <f>IF(J24&lt;&gt;"",IF(ISNUMBER(J24),100000-(J24*1000)-K24,-1000000),-9999999)</f>
        <v>99999.99922777778</v>
      </c>
    </row>
    <row r="25" spans="2:15" ht="12.75">
      <c r="B25" s="48">
        <f>IF(OR($D25&lt;&gt;"",$G25&lt;&gt;""),B$3,"")</f>
        <v>20150315</v>
      </c>
      <c r="C25" s="49">
        <f>IF(OR($D25&lt;&gt;"",$G25&lt;&gt;""),C$3,"")</f>
        <v>3</v>
      </c>
      <c r="D25" s="50"/>
      <c r="E25" s="51" t="s">
        <v>111</v>
      </c>
      <c r="F25" s="48">
        <f>IF($G25&lt;&gt;"",RANK(O25,O$4:O$204),"")</f>
        <v>22</v>
      </c>
      <c r="G25" s="52" t="s">
        <v>141</v>
      </c>
      <c r="H25" s="53" t="s">
        <v>142</v>
      </c>
      <c r="I25" s="52" t="s">
        <v>143</v>
      </c>
      <c r="J25" s="50">
        <v>0</v>
      </c>
      <c r="K25" s="54">
        <v>0.0008407407407407407</v>
      </c>
      <c r="L25" s="55">
        <f>IF(AND($G25&lt;&gt;"",ISNUMBER(J25)),IF(MATCH(M25,M:M,0)&lt;ROW(M25),"NC",IF(N25&lt;=O$2,(O$2*4)-N25+1,O$2*2)),"")</f>
        <v>26</v>
      </c>
      <c r="M25" s="45" t="str">
        <f>CONCATENATE(G25,H25)</f>
        <v>MathildeDarcq</v>
      </c>
      <c r="N25" s="46">
        <f>IF($G25&lt;&gt;"",IF(MATCH(M25,M:M,0)&lt;ROW(M25),N24,N24+1),"")</f>
        <v>19</v>
      </c>
      <c r="O25" s="47">
        <f>IF(J25&lt;&gt;"",IF(ISNUMBER(J25),100000-(J25*1000)-K25,-1000000),-9999999)</f>
        <v>99999.99915925926</v>
      </c>
    </row>
    <row r="26" spans="2:15" ht="12.75">
      <c r="B26" s="48">
        <f>IF(OR($D26&lt;&gt;"",$G26&lt;&gt;""),B$3,"")</f>
        <v>20150315</v>
      </c>
      <c r="C26" s="49">
        <f>IF(OR($D26&lt;&gt;"",$G26&lt;&gt;""),C$3,"")</f>
        <v>3</v>
      </c>
      <c r="D26" s="50"/>
      <c r="E26" s="51" t="s">
        <v>105</v>
      </c>
      <c r="F26" s="48">
        <f>IF($G26&lt;&gt;"",RANK(O26,O$4:O$204),"")</f>
        <v>23</v>
      </c>
      <c r="G26" s="56" t="s">
        <v>112</v>
      </c>
      <c r="H26" s="56" t="s">
        <v>135</v>
      </c>
      <c r="I26" s="52" t="s">
        <v>144</v>
      </c>
      <c r="J26" s="50">
        <v>0</v>
      </c>
      <c r="K26" s="54">
        <v>0.0008591435185185186</v>
      </c>
      <c r="L26" s="55" t="str">
        <f>IF(AND($G26&lt;&gt;"",ISNUMBER(J26)),IF(MATCH(M26,M:M,0)&lt;ROW(M26),"NC",IF(N26&lt;=O$2,(O$2*4)-N26+1,O$2*2)),"")</f>
        <v>NC</v>
      </c>
      <c r="M26" s="45" t="str">
        <f>CONCATENATE(G26,H26)</f>
        <v>AnoukGauthier</v>
      </c>
      <c r="N26" s="46">
        <f>IF($G26&lt;&gt;"",IF(MATCH(M26,M:M,0)&lt;ROW(M26),N25,N25+1),"")</f>
        <v>19</v>
      </c>
      <c r="O26" s="47">
        <f>IF(J26&lt;&gt;"",IF(ISNUMBER(J26),100000-(J26*1000)-K26,-1000000),-9999999)</f>
        <v>99999.99914085648</v>
      </c>
    </row>
    <row r="27" spans="2:15" ht="12.75">
      <c r="B27" s="48">
        <f>IF(OR($D27&lt;&gt;"",$G27&lt;&gt;""),B$3,"")</f>
        <v>20150315</v>
      </c>
      <c r="C27" s="49">
        <f>IF(OR($D27&lt;&gt;"",$G27&lt;&gt;""),C$3,"")</f>
        <v>3</v>
      </c>
      <c r="D27" s="50"/>
      <c r="E27" s="51">
        <f>IF($D27&lt;&gt;"",E$3,"")</f>
      </c>
      <c r="F27" s="48">
        <f>IF($G27&lt;&gt;"",RANK(O27,O$4:O$204),"")</f>
        <v>24</v>
      </c>
      <c r="G27" s="56" t="s">
        <v>145</v>
      </c>
      <c r="H27" s="56"/>
      <c r="I27" s="52" t="s">
        <v>146</v>
      </c>
      <c r="J27" s="50">
        <v>0</v>
      </c>
      <c r="K27" s="54">
        <v>0.0008612268518518518</v>
      </c>
      <c r="L27" s="55">
        <f>IF(AND($G27&lt;&gt;"",ISNUMBER(J27)),IF(MATCH(M27,M:M,0)&lt;ROW(M27),"NC",IF(N27&lt;=O$2,(O$2*4)-N27+1,O$2*2)),"")</f>
        <v>26</v>
      </c>
      <c r="M27" s="45" t="str">
        <f>CONCATENATE(G27,H27)</f>
        <v>Victorine</v>
      </c>
      <c r="N27" s="46">
        <f>IF($G27&lt;&gt;"",IF(MATCH(M27,M:M,0)&lt;ROW(M27),N26,N26+1),"")</f>
        <v>20</v>
      </c>
      <c r="O27" s="47">
        <f>IF(J27&lt;&gt;"",IF(ISNUMBER(J27),100000-(J27*1000)-K27,-1000000),-9999999)</f>
        <v>99999.99913877314</v>
      </c>
    </row>
    <row r="28" spans="2:15" ht="12.75">
      <c r="B28" s="48">
        <f>IF(OR($D28&lt;&gt;"",$G28&lt;&gt;""),B$3,"")</f>
        <v>20150315</v>
      </c>
      <c r="C28" s="49">
        <f>IF(OR($D28&lt;&gt;"",$G28&lt;&gt;""),C$3,"")</f>
        <v>3</v>
      </c>
      <c r="D28" s="50"/>
      <c r="E28" s="51" t="s">
        <v>105</v>
      </c>
      <c r="F28" s="48">
        <f>IF($G28&lt;&gt;"",RANK(O28,O$4:O$204),"")</f>
        <v>25</v>
      </c>
      <c r="G28" s="56" t="s">
        <v>121</v>
      </c>
      <c r="H28" s="56" t="s">
        <v>87</v>
      </c>
      <c r="I28" s="52" t="s">
        <v>125</v>
      </c>
      <c r="J28" s="50">
        <v>4</v>
      </c>
      <c r="K28" s="54">
        <v>0.0005400462962962963</v>
      </c>
      <c r="L28" s="55" t="str">
        <f>IF(AND($G28&lt;&gt;"",ISNUMBER(J28)),IF(MATCH(M28,M:M,0)&lt;ROW(M28),"NC",IF(N28&lt;=O$2,(O$2*4)-N28+1,O$2*2)),"")</f>
        <v>NC</v>
      </c>
      <c r="M28" s="45" t="str">
        <f>CONCATENATE(G28,H28)</f>
        <v>EmilieRedor</v>
      </c>
      <c r="N28" s="46">
        <f>IF($G28&lt;&gt;"",IF(MATCH(M28,M:M,0)&lt;ROW(M28),N27,N27+1),"")</f>
        <v>20</v>
      </c>
      <c r="O28" s="47">
        <f>IF(J28&lt;&gt;"",IF(ISNUMBER(J28),100000-(J28*1000)-K28,-1000000),-9999999)</f>
        <v>95999.9994599537</v>
      </c>
    </row>
    <row r="29" spans="2:15" ht="12.75">
      <c r="B29" s="48">
        <f>IF(OR($D29&lt;&gt;"",$G29&lt;&gt;""),B$3,"")</f>
        <v>20150315</v>
      </c>
      <c r="C29" s="49">
        <f>IF(OR($D29&lt;&gt;"",$G29&lt;&gt;""),C$3,"")</f>
        <v>3</v>
      </c>
      <c r="D29" s="50"/>
      <c r="E29" s="51" t="s">
        <v>95</v>
      </c>
      <c r="F29" s="48">
        <f>IF($G29&lt;&gt;"",RANK(O29,O$4:O$204),"")</f>
        <v>26</v>
      </c>
      <c r="G29" s="56" t="s">
        <v>147</v>
      </c>
      <c r="H29" s="56" t="s">
        <v>148</v>
      </c>
      <c r="I29" s="52" t="s">
        <v>102</v>
      </c>
      <c r="J29" s="50">
        <v>4</v>
      </c>
      <c r="K29" s="54">
        <v>0.0006194444444444445</v>
      </c>
      <c r="L29" s="55">
        <f>IF(AND($G29&lt;&gt;"",ISNUMBER(J29)),IF(MATCH(M29,M:M,0)&lt;ROW(M29),"NC",IF(N29&lt;=O$2,(O$2*4)-N29+1,O$2*2)),"")</f>
        <v>26</v>
      </c>
      <c r="M29" s="45" t="str">
        <f>CONCATENATE(G29,H29)</f>
        <v>AmbreGestin</v>
      </c>
      <c r="N29" s="46">
        <f>IF($G29&lt;&gt;"",IF(MATCH(M29,M:M,0)&lt;ROW(M29),N28,N28+1),"")</f>
        <v>21</v>
      </c>
      <c r="O29" s="47">
        <f>IF(J29&lt;&gt;"",IF(ISNUMBER(J29),100000-(J29*1000)-K29,-1000000),-9999999)</f>
        <v>95999.99938055556</v>
      </c>
    </row>
    <row r="30" spans="2:15" ht="12.75">
      <c r="B30" s="48">
        <f>IF(OR($D30&lt;&gt;"",$G30&lt;&gt;""),B$3,"")</f>
        <v>20150315</v>
      </c>
      <c r="C30" s="49">
        <f>IF(OR($D30&lt;&gt;"",$G30&lt;&gt;""),C$3,"")</f>
        <v>3</v>
      </c>
      <c r="D30" s="50"/>
      <c r="E30" s="51" t="s">
        <v>95</v>
      </c>
      <c r="F30" s="48">
        <f>IF($G30&lt;&gt;"",RANK(O30,O$4:O$204),"")</f>
        <v>27</v>
      </c>
      <c r="G30" s="56" t="s">
        <v>98</v>
      </c>
      <c r="H30" s="56" t="s">
        <v>81</v>
      </c>
      <c r="I30" s="52" t="s">
        <v>149</v>
      </c>
      <c r="J30" s="50">
        <v>4</v>
      </c>
      <c r="K30" s="54">
        <v>0.0006266203703703704</v>
      </c>
      <c r="L30" s="55" t="str">
        <f>IF(AND($G30&lt;&gt;"",ISNUMBER(J30)),IF(MATCH(M30,M:M,0)&lt;ROW(M30),"NC",IF(N30&lt;=O$2,(O$2*4)-N30+1,O$2*2)),"")</f>
        <v>NC</v>
      </c>
      <c r="M30" s="45" t="str">
        <f>CONCATENATE(G30,H30)</f>
        <v>EvaFaure</v>
      </c>
      <c r="N30" s="46">
        <f>IF($G30&lt;&gt;"",IF(MATCH(M30,M:M,0)&lt;ROW(M30),N29,N29+1),"")</f>
        <v>21</v>
      </c>
      <c r="O30" s="47">
        <f>IF(J30&lt;&gt;"",IF(ISNUMBER(J30),100000-(J30*1000)-K30,-1000000),-9999999)</f>
        <v>95999.99937337963</v>
      </c>
    </row>
    <row r="31" spans="2:15" ht="12.75">
      <c r="B31" s="48">
        <f>IF(OR($D31&lt;&gt;"",$G31&lt;&gt;""),B$3,"")</f>
        <v>20150315</v>
      </c>
      <c r="C31" s="49">
        <f>IF(OR($D31&lt;&gt;"",$G31&lt;&gt;""),C$3,"")</f>
        <v>3</v>
      </c>
      <c r="D31" s="50"/>
      <c r="E31" s="51" t="s">
        <v>105</v>
      </c>
      <c r="F31" s="48">
        <f>IF($G31&lt;&gt;"",RANK(O31,O$4:O$204),"")</f>
        <v>28</v>
      </c>
      <c r="G31" s="56" t="s">
        <v>150</v>
      </c>
      <c r="H31" s="56" t="s">
        <v>151</v>
      </c>
      <c r="I31" s="52" t="s">
        <v>60</v>
      </c>
      <c r="J31" s="50">
        <v>4</v>
      </c>
      <c r="K31" s="54">
        <v>0.0006379629629629629</v>
      </c>
      <c r="L31" s="55">
        <f>IF(AND($G31&lt;&gt;"",ISNUMBER(J31)),IF(MATCH(M31,M:M,0)&lt;ROW(M31),"NC",IF(N31&lt;=O$2,(O$2*4)-N31+1,O$2*2)),"")</f>
        <v>26</v>
      </c>
      <c r="M31" s="45" t="str">
        <f>CONCATENATE(G31,H31)</f>
        <v>SophieSilberztein</v>
      </c>
      <c r="N31" s="46">
        <f>IF($G31&lt;&gt;"",IF(MATCH(M31,M:M,0)&lt;ROW(M31),N30,N30+1),"")</f>
        <v>22</v>
      </c>
      <c r="O31" s="47">
        <f>IF(J31&lt;&gt;"",IF(ISNUMBER(J31),100000-(J31*1000)-K31,-1000000),-9999999)</f>
        <v>95999.99936203704</v>
      </c>
    </row>
    <row r="32" spans="2:15" ht="12.75">
      <c r="B32" s="48">
        <f>IF(OR($D32&lt;&gt;"",$G32&lt;&gt;""),B$3,"")</f>
        <v>20150315</v>
      </c>
      <c r="C32" s="49">
        <f>IF(OR($D32&lt;&gt;"",$G32&lt;&gt;""),C$3,"")</f>
        <v>3</v>
      </c>
      <c r="D32" s="50"/>
      <c r="E32" s="51" t="s">
        <v>105</v>
      </c>
      <c r="F32" s="48">
        <f>IF($G32&lt;&gt;"",RANK(O32,O$4:O$204),"")</f>
        <v>29</v>
      </c>
      <c r="G32" s="52" t="s">
        <v>152</v>
      </c>
      <c r="H32" s="53" t="s">
        <v>135</v>
      </c>
      <c r="I32" s="52" t="s">
        <v>116</v>
      </c>
      <c r="J32" s="50">
        <v>4</v>
      </c>
      <c r="K32" s="54">
        <v>0.0007097222222222223</v>
      </c>
      <c r="L32" s="55">
        <f>IF(AND($G32&lt;&gt;"",ISNUMBER(J32)),IF(MATCH(M32,M:M,0)&lt;ROW(M32),"NC",IF(N32&lt;=O$2,(O$2*4)-N32+1,O$2*2)),"")</f>
        <v>26</v>
      </c>
      <c r="M32" s="45" t="str">
        <f>CONCATENATE(G32,H32)</f>
        <v>EmieGauthier</v>
      </c>
      <c r="N32" s="46">
        <f>IF($G32&lt;&gt;"",IF(MATCH(M32,M:M,0)&lt;ROW(M32),N31,N31+1),"")</f>
        <v>23</v>
      </c>
      <c r="O32" s="47">
        <f>IF(J32&lt;&gt;"",IF(ISNUMBER(J32),100000-(J32*1000)-K32,-1000000),-9999999)</f>
        <v>95999.99929027777</v>
      </c>
    </row>
    <row r="33" spans="2:15" ht="12.75">
      <c r="B33" s="48">
        <f>IF(OR($D33&lt;&gt;"",$G33&lt;&gt;""),B$3,"")</f>
        <v>20150315</v>
      </c>
      <c r="C33" s="49">
        <f>IF(OR($D33&lt;&gt;"",$G33&lt;&gt;""),C$3,"")</f>
        <v>3</v>
      </c>
      <c r="D33" s="50"/>
      <c r="E33" s="51" t="s">
        <v>95</v>
      </c>
      <c r="F33" s="48">
        <f>IF($G33&lt;&gt;"",RANK(O33,O$4:O$204),"")</f>
        <v>30</v>
      </c>
      <c r="G33" s="56" t="s">
        <v>126</v>
      </c>
      <c r="H33" s="56" t="s">
        <v>127</v>
      </c>
      <c r="I33" s="52" t="s">
        <v>110</v>
      </c>
      <c r="J33" s="50">
        <v>4</v>
      </c>
      <c r="K33" s="54">
        <v>0.0008434027777777777</v>
      </c>
      <c r="L33" s="55" t="str">
        <f>IF(AND($G33&lt;&gt;"",ISNUMBER(J33)),IF(MATCH(M33,M:M,0)&lt;ROW(M33),"NC",IF(N33&lt;=O$2,(O$2*4)-N33+1,O$2*2)),"")</f>
        <v>NC</v>
      </c>
      <c r="M33" s="45" t="str">
        <f>CONCATENATE(G33,H33)</f>
        <v>PhébieFontaine</v>
      </c>
      <c r="N33" s="46">
        <f>IF($G33&lt;&gt;"",IF(MATCH(M33,M:M,0)&lt;ROW(M33),N32,N32+1),"")</f>
        <v>23</v>
      </c>
      <c r="O33" s="47">
        <f>IF(J33&lt;&gt;"",IF(ISNUMBER(J33),100000-(J33*1000)-K33,-1000000),-9999999)</f>
        <v>95999.99915659722</v>
      </c>
    </row>
    <row r="34" spans="2:15" ht="12.75">
      <c r="B34" s="48">
        <f>IF(OR($D34&lt;&gt;"",$G34&lt;&gt;""),B$3,"")</f>
        <v>20150315</v>
      </c>
      <c r="C34" s="49">
        <f>IF(OR($D34&lt;&gt;"",$G34&lt;&gt;""),C$3,"")</f>
        <v>3</v>
      </c>
      <c r="D34" s="50"/>
      <c r="E34" s="51" t="s">
        <v>105</v>
      </c>
      <c r="F34" s="48">
        <f>IF($G34&lt;&gt;"",RANK(O34,O$4:O$204),"")</f>
        <v>31</v>
      </c>
      <c r="G34" s="52" t="s">
        <v>136</v>
      </c>
      <c r="H34" s="53" t="s">
        <v>137</v>
      </c>
      <c r="I34" s="52" t="s">
        <v>144</v>
      </c>
      <c r="J34" s="50">
        <v>4</v>
      </c>
      <c r="K34" s="54">
        <v>0.0008538194444444445</v>
      </c>
      <c r="L34" s="55" t="str">
        <f>IF(AND($G34&lt;&gt;"",ISNUMBER(J34)),IF(MATCH(M34,M:M,0)&lt;ROW(M34),"NC",IF(N34&lt;=O$2,(O$2*4)-N34+1,O$2*2)),"")</f>
        <v>NC</v>
      </c>
      <c r="M34" s="45" t="str">
        <f>CONCATENATE(G34,H34)</f>
        <v>ZoéMoneger</v>
      </c>
      <c r="N34" s="46">
        <f>IF($G34&lt;&gt;"",IF(MATCH(M34,M:M,0)&lt;ROW(M34),N33,N33+1),"")</f>
        <v>23</v>
      </c>
      <c r="O34" s="47">
        <f>IF(J34&lt;&gt;"",IF(ISNUMBER(J34),100000-(J34*1000)-K34,-1000000),-9999999)</f>
        <v>95999.99914618056</v>
      </c>
    </row>
    <row r="35" spans="2:15" ht="12.75">
      <c r="B35" s="48">
        <f>IF(OR($D35&lt;&gt;"",$G35&lt;&gt;""),B$3,"")</f>
        <v>20150315</v>
      </c>
      <c r="C35" s="49">
        <f>IF(OR($D35&lt;&gt;"",$G35&lt;&gt;""),C$3,"")</f>
        <v>3</v>
      </c>
      <c r="D35" s="50"/>
      <c r="E35" s="51" t="s">
        <v>105</v>
      </c>
      <c r="F35" s="48">
        <f>IF($G35&lt;&gt;"",RANK(O35,O$4:O$204),"")</f>
        <v>32</v>
      </c>
      <c r="G35" s="56" t="s">
        <v>123</v>
      </c>
      <c r="H35" s="56" t="s">
        <v>124</v>
      </c>
      <c r="I35" s="52" t="s">
        <v>60</v>
      </c>
      <c r="J35" s="50">
        <v>4</v>
      </c>
      <c r="K35" s="54">
        <v>0.0008821759259259259</v>
      </c>
      <c r="L35" s="55" t="str">
        <f>IF(AND($G35&lt;&gt;"",ISNUMBER(J35)),IF(MATCH(M35,M:M,0)&lt;ROW(M35),"NC",IF(N35&lt;=O$2,(O$2*4)-N35+1,O$2*2)),"")</f>
        <v>NC</v>
      </c>
      <c r="M35" s="45" t="str">
        <f>CONCATENATE(G35,H35)</f>
        <v>NoémieThomasson</v>
      </c>
      <c r="N35" s="46">
        <f>IF($G35&lt;&gt;"",IF(MATCH(M35,M:M,0)&lt;ROW(M35),N34,N34+1),"")</f>
        <v>23</v>
      </c>
      <c r="O35" s="47">
        <f>IF(J35&lt;&gt;"",IF(ISNUMBER(J35),100000-(J35*1000)-K35,-1000000),-9999999)</f>
        <v>95999.99911782407</v>
      </c>
    </row>
    <row r="36" spans="2:15" ht="12.75">
      <c r="B36" s="48">
        <f>IF(OR($D36&lt;&gt;"",$G36&lt;&gt;""),B$3,"")</f>
        <v>20150315</v>
      </c>
      <c r="C36" s="49">
        <f>IF(OR($D36&lt;&gt;"",$G36&lt;&gt;""),C$3,"")</f>
        <v>3</v>
      </c>
      <c r="D36" s="50"/>
      <c r="E36" s="51" t="s">
        <v>111</v>
      </c>
      <c r="F36" s="48">
        <f>IF($G36&lt;&gt;"",RANK(O36,O$4:O$204),"")</f>
        <v>33</v>
      </c>
      <c r="G36" s="56" t="s">
        <v>112</v>
      </c>
      <c r="H36" s="56" t="s">
        <v>113</v>
      </c>
      <c r="I36" s="52" t="s">
        <v>153</v>
      </c>
      <c r="J36" s="50">
        <v>8</v>
      </c>
      <c r="K36" s="54">
        <v>0.0008707175925925926</v>
      </c>
      <c r="L36" s="55" t="str">
        <f>IF(AND($G36&lt;&gt;"",ISNUMBER(J36)),IF(MATCH(M36,M:M,0)&lt;ROW(M36),"NC",IF(N36&lt;=O$2,(O$2*4)-N36+1,O$2*2)),"")</f>
        <v>NC</v>
      </c>
      <c r="M36" s="45" t="str">
        <f>CONCATENATE(G36,H36)</f>
        <v>AnoukMajchrzak</v>
      </c>
      <c r="N36" s="46">
        <f>IF($G36&lt;&gt;"",IF(MATCH(M36,M:M,0)&lt;ROW(M36),N35,N35+1),"")</f>
        <v>23</v>
      </c>
      <c r="O36" s="47">
        <f>IF(J36&lt;&gt;"",IF(ISNUMBER(J36),100000-(J36*1000)-K36,-1000000),-9999999)</f>
        <v>91999.99912928241</v>
      </c>
    </row>
    <row r="37" spans="2:15" ht="12.75">
      <c r="B37" s="48">
        <f>IF(OR($D37&lt;&gt;"",$G37&lt;&gt;""),B$3,"")</f>
        <v>20150315</v>
      </c>
      <c r="C37" s="49">
        <f>IF(OR($D37&lt;&gt;"",$G37&lt;&gt;""),C$3,"")</f>
        <v>3</v>
      </c>
      <c r="D37" s="50"/>
      <c r="E37" s="51" t="s">
        <v>95</v>
      </c>
      <c r="F37" s="48">
        <f>IF($G37&lt;&gt;"",RANK(O37,O$4:O$204),"")</f>
        <v>34</v>
      </c>
      <c r="G37" s="56" t="s">
        <v>103</v>
      </c>
      <c r="H37" s="53" t="s">
        <v>104</v>
      </c>
      <c r="I37" s="52" t="s">
        <v>154</v>
      </c>
      <c r="J37" s="50">
        <v>8</v>
      </c>
      <c r="K37" s="54">
        <v>0.0009471064814814814</v>
      </c>
      <c r="L37" s="55" t="str">
        <f>IF(AND($G37&lt;&gt;"",ISNUMBER(J37)),IF(MATCH(M37,M:M,0)&lt;ROW(M37),"NC",IF(N37&lt;=O$2,(O$2*4)-N37+1,O$2*2)),"")</f>
        <v>NC</v>
      </c>
      <c r="M37" s="45" t="str">
        <f>CONCATENATE(G37,H37)</f>
        <v>HélicianeSalvary</v>
      </c>
      <c r="N37" s="46">
        <f>IF($G37&lt;&gt;"",IF(MATCH(M37,M:M,0)&lt;ROW(M37),N36,N36+1),"")</f>
        <v>23</v>
      </c>
      <c r="O37" s="47">
        <f>IF(J37&lt;&gt;"",IF(ISNUMBER(J37),100000-(J37*1000)-K37,-1000000),-9999999)</f>
        <v>91999.99905289352</v>
      </c>
    </row>
    <row r="38" spans="2:15" ht="12.75">
      <c r="B38" s="48">
        <f>IF(OR($D38&lt;&gt;"",$G38&lt;&gt;""),B$3,"")</f>
        <v>20150315</v>
      </c>
      <c r="C38" s="49">
        <f>IF(OR($D38&lt;&gt;"",$G38&lt;&gt;""),C$3,"")</f>
        <v>3</v>
      </c>
      <c r="D38" s="50"/>
      <c r="E38" s="51" t="s">
        <v>105</v>
      </c>
      <c r="F38" s="48">
        <f>IF($G38&lt;&gt;"",RANK(O38,O$4:O$204),"")</f>
        <v>35</v>
      </c>
      <c r="G38" s="52" t="s">
        <v>93</v>
      </c>
      <c r="H38" s="53" t="s">
        <v>94</v>
      </c>
      <c r="I38" s="52" t="s">
        <v>26</v>
      </c>
      <c r="J38" s="50">
        <v>8</v>
      </c>
      <c r="K38" s="54">
        <v>0.0011458333333333333</v>
      </c>
      <c r="L38" s="55">
        <f>IF(AND($G38&lt;&gt;"",ISNUMBER(J38)),IF(MATCH(M38,M:M,0)&lt;ROW(M38),"NC",IF(N38&lt;=O$2,(O$2*4)-N38+1,O$2*2)),"")</f>
        <v>26</v>
      </c>
      <c r="M38" s="45" t="str">
        <f>CONCATENATE(G38,H38)</f>
        <v>EdenSarfati</v>
      </c>
      <c r="N38" s="46">
        <f>IF($G38&lt;&gt;"",IF(MATCH(M38,M:M,0)&lt;ROW(M38),N37,N37+1),"")</f>
        <v>24</v>
      </c>
      <c r="O38" s="47">
        <f>IF(J38&lt;&gt;"",IF(ISNUMBER(J38),100000-(J38*1000)-K38,-1000000),-9999999)</f>
        <v>91999.99885416667</v>
      </c>
    </row>
    <row r="39" spans="2:15" ht="12.75">
      <c r="B39" s="48">
        <f>IF(OR($D39&lt;&gt;"",$G39&lt;&gt;""),B$3,"")</f>
        <v>20150315</v>
      </c>
      <c r="C39" s="49">
        <f>IF(OR($D39&lt;&gt;"",$G39&lt;&gt;""),C$3,"")</f>
        <v>3</v>
      </c>
      <c r="D39" s="50"/>
      <c r="E39" s="51">
        <f>IF($D39&lt;&gt;"",E$3,"")</f>
      </c>
      <c r="F39" s="48">
        <f>IF($G39&lt;&gt;"",RANK(O39,O$4:O$204),"")</f>
        <v>36</v>
      </c>
      <c r="G39" s="56" t="s">
        <v>74</v>
      </c>
      <c r="H39" s="56" t="s">
        <v>155</v>
      </c>
      <c r="I39" s="52" t="s">
        <v>146</v>
      </c>
      <c r="J39" s="50">
        <v>8</v>
      </c>
      <c r="K39" s="54">
        <v>0.0013056712962962963</v>
      </c>
      <c r="L39" s="55">
        <f>IF(AND($G39&lt;&gt;"",ISNUMBER(J39)),IF(MATCH(M39,M:M,0)&lt;ROW(M39),"NC",IF(N39&lt;=O$2,(O$2*4)-N39+1,O$2*2)),"")</f>
        <v>26</v>
      </c>
      <c r="M39" s="45" t="str">
        <f>CONCATENATE(G39,H39)</f>
        <v>MarieDixmier</v>
      </c>
      <c r="N39" s="46">
        <f>IF($G39&lt;&gt;"",IF(MATCH(M39,M:M,0)&lt;ROW(M39),N38,N38+1),"")</f>
        <v>25</v>
      </c>
      <c r="O39" s="47">
        <f>IF(J39&lt;&gt;"",IF(ISNUMBER(J39),100000-(J39*1000)-K39,-1000000),-9999999)</f>
        <v>91999.99869432871</v>
      </c>
    </row>
    <row r="40" spans="2:15" ht="12.75">
      <c r="B40" s="48">
        <f>IF(OR($D40&lt;&gt;"",$G40&lt;&gt;""),B$3,"")</f>
        <v>20150315</v>
      </c>
      <c r="C40" s="49">
        <f>IF(OR($D40&lt;&gt;"",$G40&lt;&gt;""),C$3,"")</f>
        <v>3</v>
      </c>
      <c r="D40" s="50"/>
      <c r="E40" s="51" t="s">
        <v>111</v>
      </c>
      <c r="F40" s="48">
        <f>IF($G40&lt;&gt;"",RANK(O40,O$4:O$204),"")</f>
        <v>37</v>
      </c>
      <c r="G40" s="56" t="s">
        <v>54</v>
      </c>
      <c r="H40" s="56" t="s">
        <v>156</v>
      </c>
      <c r="I40" s="52"/>
      <c r="J40" s="50" t="s">
        <v>157</v>
      </c>
      <c r="K40" s="54"/>
      <c r="L40" s="55">
        <f>IF(AND($G40&lt;&gt;"",ISNUMBER(J40)),IF(MATCH(M40,M:M,0)&lt;ROW(M40),"NC",IF(N40&lt;=O$2,(O$2*4)-N40+1,O$2*2)),"")</f>
      </c>
      <c r="M40" s="45" t="str">
        <f>CONCATENATE(G40,H40)</f>
        <v>AdèleLacassagne</v>
      </c>
      <c r="N40" s="46">
        <f>IF($G40&lt;&gt;"",IF(MATCH(M40,M:M,0)&lt;ROW(M40),N39,N39+1),"")</f>
        <v>26</v>
      </c>
      <c r="O40" s="47">
        <f>IF(J40&lt;&gt;"",IF(ISNUMBER(J40),100000-(J40*1000)-K40,-1000000),-9999999)</f>
        <v>-1000000</v>
      </c>
    </row>
    <row r="41" spans="2:15" ht="12.75">
      <c r="B41" s="48">
        <f>IF(OR($D41&lt;&gt;"",$G41&lt;&gt;""),B$3,"")</f>
        <v>20150315</v>
      </c>
      <c r="C41" s="49">
        <f>IF(OR($D41&lt;&gt;"",$G41&lt;&gt;""),C$3,"")</f>
        <v>3</v>
      </c>
      <c r="D41" s="50"/>
      <c r="E41" s="51" t="s">
        <v>111</v>
      </c>
      <c r="F41" s="48">
        <f>IF($G41&lt;&gt;"",RANK(O41,O$4:O$204),"")</f>
        <v>37</v>
      </c>
      <c r="G41" s="56" t="s">
        <v>54</v>
      </c>
      <c r="H41" s="56" t="s">
        <v>156</v>
      </c>
      <c r="I41" s="52"/>
      <c r="J41" s="50" t="s">
        <v>157</v>
      </c>
      <c r="K41" s="54"/>
      <c r="L41" s="55">
        <f>IF(AND($G41&lt;&gt;"",ISNUMBER(J41)),IF(MATCH(M41,M:M,0)&lt;ROW(M41),"NC",IF(N41&lt;=O$2,(O$2*4)-N41+1,O$2*2)),"")</f>
      </c>
      <c r="M41" s="45" t="str">
        <f>CONCATENATE(G41,H41)</f>
        <v>AdèleLacassagne</v>
      </c>
      <c r="N41" s="46">
        <f>IF($G41&lt;&gt;"",IF(MATCH(M41,M:M,0)&lt;ROW(M41),N40,N40+1),"")</f>
        <v>26</v>
      </c>
      <c r="O41" s="47">
        <f>IF(J41&lt;&gt;"",IF(ISNUMBER(J41),100000-(J41*1000)-K41,-1000000),-9999999)</f>
        <v>-1000000</v>
      </c>
    </row>
    <row r="42" spans="2:15" ht="12.75">
      <c r="B42" s="48">
        <f>IF(OR($D42&lt;&gt;"",$G42&lt;&gt;""),B$3,"")</f>
        <v>20150315</v>
      </c>
      <c r="C42" s="49">
        <f>IF(OR($D42&lt;&gt;"",$G42&lt;&gt;""),C$3,"")</f>
        <v>3</v>
      </c>
      <c r="D42" s="50"/>
      <c r="E42" s="51" t="s">
        <v>95</v>
      </c>
      <c r="F42" s="48">
        <f>IF($G42&lt;&gt;"",RANK(O42,O$4:O$204),"")</f>
        <v>37</v>
      </c>
      <c r="G42" s="56" t="s">
        <v>147</v>
      </c>
      <c r="H42" s="56" t="s">
        <v>148</v>
      </c>
      <c r="I42" s="52" t="s">
        <v>153</v>
      </c>
      <c r="J42" s="50" t="s">
        <v>67</v>
      </c>
      <c r="K42" s="54"/>
      <c r="L42" s="55">
        <f>IF(AND($G42&lt;&gt;"",ISNUMBER(J42)),IF(MATCH(M42,M:M,0)&lt;ROW(M42),"NC",IF(N42&lt;=O$2,(O$2*4)-N42+1,O$2*2)),"")</f>
      </c>
      <c r="M42" s="45" t="str">
        <f>CONCATENATE(G42,H42)</f>
        <v>AmbreGestin</v>
      </c>
      <c r="N42" s="46">
        <f>IF($G42&lt;&gt;"",IF(MATCH(M42,M:M,0)&lt;ROW(M42),N41,N41+1),"")</f>
        <v>26</v>
      </c>
      <c r="O42" s="47">
        <f>IF(J42&lt;&gt;"",IF(ISNUMBER(J42),100000-(J42*1000)-K42,-1000000),-9999999)</f>
        <v>-1000000</v>
      </c>
    </row>
    <row r="43" spans="2:15" ht="12.75">
      <c r="B43" s="48">
        <f>IF(OR($D43&lt;&gt;"",$G43&lt;&gt;""),B$3,"")</f>
        <v>20150315</v>
      </c>
      <c r="C43" s="49">
        <f>IF(OR($D43&lt;&gt;"",$G43&lt;&gt;""),C$3,"")</f>
        <v>3</v>
      </c>
      <c r="D43" s="50"/>
      <c r="E43" s="51" t="s">
        <v>95</v>
      </c>
      <c r="F43" s="48">
        <f>IF($G43&lt;&gt;"",RANK(O43,O$4:O$204),"")</f>
        <v>37</v>
      </c>
      <c r="G43" s="56" t="s">
        <v>119</v>
      </c>
      <c r="H43" s="56" t="s">
        <v>120</v>
      </c>
      <c r="I43" s="52" t="s">
        <v>128</v>
      </c>
      <c r="J43" s="50" t="s">
        <v>67</v>
      </c>
      <c r="K43" s="54"/>
      <c r="L43" s="55">
        <f>IF(AND($G43&lt;&gt;"",ISNUMBER(J43)),IF(MATCH(M43,M:M,0)&lt;ROW(M43),"NC",IF(N43&lt;=O$2,(O$2*4)-N43+1,O$2*2)),"")</f>
      </c>
      <c r="M43" s="45" t="str">
        <f>CONCATENATE(G43,H43)</f>
        <v>AnnaMensch</v>
      </c>
      <c r="N43" s="46">
        <f>IF($G43&lt;&gt;"",IF(MATCH(M43,M:M,0)&lt;ROW(M43),N42,N42+1),"")</f>
        <v>26</v>
      </c>
      <c r="O43" s="47">
        <f>IF(J43&lt;&gt;"",IF(ISNUMBER(J43),100000-(J43*1000)-K43,-1000000),-9999999)</f>
        <v>-1000000</v>
      </c>
    </row>
    <row r="44" spans="2:15" ht="12.75">
      <c r="B44" s="48">
        <f>IF(OR($D44&lt;&gt;"",$G44&lt;&gt;""),B$3,"")</f>
        <v>20150315</v>
      </c>
      <c r="C44" s="49">
        <f>IF(OR($D44&lt;&gt;"",$G44&lt;&gt;""),C$3,"")</f>
        <v>3</v>
      </c>
      <c r="D44" s="50"/>
      <c r="E44" s="51">
        <f>IF($D44&lt;&gt;"",E$3,"")</f>
      </c>
      <c r="F44" s="48">
        <f>IF($G44&lt;&gt;"",RANK(O44,O$4:O$204),"")</f>
        <v>37</v>
      </c>
      <c r="G44" s="56" t="s">
        <v>100</v>
      </c>
      <c r="H44" s="56" t="s">
        <v>101</v>
      </c>
      <c r="I44" s="52" t="s">
        <v>158</v>
      </c>
      <c r="J44" s="50" t="s">
        <v>67</v>
      </c>
      <c r="K44" s="54"/>
      <c r="L44" s="55">
        <f>IF(AND($G44&lt;&gt;"",ISNUMBER(J44)),IF(MATCH(M44,M:M,0)&lt;ROW(M44),"NC",IF(N44&lt;=O$2,(O$2*4)-N44+1,O$2*2)),"")</f>
      </c>
      <c r="M44" s="45" t="str">
        <f>CONCATENATE(G44,H44)</f>
        <v>DaphnéeChabert</v>
      </c>
      <c r="N44" s="46">
        <f>IF($G44&lt;&gt;"",IF(MATCH(M44,M:M,0)&lt;ROW(M44),N43,N43+1),"")</f>
        <v>26</v>
      </c>
      <c r="O44" s="47">
        <f>IF(J44&lt;&gt;"",IF(ISNUMBER(J44),100000-(J44*1000)-K44,-1000000),-9999999)</f>
        <v>-1000000</v>
      </c>
    </row>
    <row r="45" spans="2:15" ht="12.75">
      <c r="B45" s="48">
        <f>IF(OR($D45&lt;&gt;"",$G45&lt;&gt;""),B$3,"")</f>
        <v>20150315</v>
      </c>
      <c r="C45" s="49">
        <f>IF(OR($D45&lt;&gt;"",$G45&lt;&gt;""),C$3,"")</f>
        <v>3</v>
      </c>
      <c r="D45" s="50"/>
      <c r="E45" s="51" t="s">
        <v>105</v>
      </c>
      <c r="F45" s="48">
        <f>IF($G45&lt;&gt;"",RANK(O45,O$4:O$204),"")</f>
        <v>37</v>
      </c>
      <c r="G45" s="56" t="s">
        <v>152</v>
      </c>
      <c r="H45" s="56" t="s">
        <v>135</v>
      </c>
      <c r="I45" s="52" t="s">
        <v>159</v>
      </c>
      <c r="J45" s="50" t="s">
        <v>67</v>
      </c>
      <c r="K45" s="54"/>
      <c r="L45" s="55">
        <f>IF(AND($G45&lt;&gt;"",ISNUMBER(J45)),IF(MATCH(M45,M:M,0)&lt;ROW(M45),"NC",IF(N45&lt;=O$2,(O$2*4)-N45+1,O$2*2)),"")</f>
      </c>
      <c r="M45" s="45" t="str">
        <f>CONCATENATE(G45,H45)</f>
        <v>EmieGauthier</v>
      </c>
      <c r="N45" s="46">
        <f>IF($G45&lt;&gt;"",IF(MATCH(M45,M:M,0)&lt;ROW(M45),N44,N44+1),"")</f>
        <v>26</v>
      </c>
      <c r="O45" s="47">
        <f>IF(J45&lt;&gt;"",IF(ISNUMBER(J45),100000-(J45*1000)-K45,-1000000),-9999999)</f>
        <v>-1000000</v>
      </c>
    </row>
    <row r="46" spans="2:15" ht="12.75">
      <c r="B46" s="48">
        <f>IF(OR($D46&lt;&gt;"",$G46&lt;&gt;""),B$3,"")</f>
        <v>20150315</v>
      </c>
      <c r="C46" s="49">
        <f>IF(OR($D46&lt;&gt;"",$G46&lt;&gt;""),C$3,"")</f>
        <v>3</v>
      </c>
      <c r="D46" s="50"/>
      <c r="E46" s="51">
        <f>IF($D46&lt;&gt;"",E$3,"")</f>
      </c>
      <c r="F46" s="48">
        <f>IF($G46&lt;&gt;"",RANK(O46,O$4:O$204),"")</f>
        <v>37</v>
      </c>
      <c r="G46" s="56" t="s">
        <v>160</v>
      </c>
      <c r="H46" s="56" t="s">
        <v>161</v>
      </c>
      <c r="I46" s="52" t="s">
        <v>162</v>
      </c>
      <c r="J46" s="50" t="s">
        <v>67</v>
      </c>
      <c r="K46" s="54"/>
      <c r="L46" s="55">
        <f>IF(AND($G46&lt;&gt;"",ISNUMBER(J46)),IF(MATCH(M46,M:M,0)&lt;ROW(M46),"NC",IF(N46&lt;=O$2,(O$2*4)-N46+1,O$2*2)),"")</f>
      </c>
      <c r="M46" s="45" t="str">
        <f>CONCATENATE(G46,H46)</f>
        <v>HéloïseMasse</v>
      </c>
      <c r="N46" s="46">
        <f>IF($G46&lt;&gt;"",IF(MATCH(M46,M:M,0)&lt;ROW(M46),N45,N45+1),"")</f>
        <v>27</v>
      </c>
      <c r="O46" s="47">
        <f>IF(J46&lt;&gt;"",IF(ISNUMBER(J46),100000-(J46*1000)-K46,-1000000),-9999999)</f>
        <v>-1000000</v>
      </c>
    </row>
    <row r="47" spans="2:15" ht="12.75">
      <c r="B47" s="48">
        <f>IF(OR($D47&lt;&gt;"",$G47&lt;&gt;""),B$3,"")</f>
        <v>20150315</v>
      </c>
      <c r="C47" s="49">
        <f>IF(OR($D47&lt;&gt;"",$G47&lt;&gt;""),C$3,"")</f>
        <v>3</v>
      </c>
      <c r="D47" s="50"/>
      <c r="E47" s="51">
        <f>IF($D47&lt;&gt;"",E$3,"")</f>
      </c>
      <c r="F47" s="48">
        <f>IF($G47&lt;&gt;"",RANK(O47,O$4:O$204),"")</f>
        <v>37</v>
      </c>
      <c r="G47" s="56" t="s">
        <v>160</v>
      </c>
      <c r="H47" s="56" t="s">
        <v>161</v>
      </c>
      <c r="I47" s="52" t="s">
        <v>32</v>
      </c>
      <c r="J47" s="50" t="s">
        <v>67</v>
      </c>
      <c r="K47" s="54"/>
      <c r="L47" s="55">
        <f>IF(AND($G47&lt;&gt;"",ISNUMBER(J47)),IF(MATCH(M47,M:M,0)&lt;ROW(M47),"NC",IF(N47&lt;=O$2,(O$2*4)-N47+1,O$2*2)),"")</f>
      </c>
      <c r="M47" s="45" t="str">
        <f>CONCATENATE(G47,H47)</f>
        <v>HéloïseMasse</v>
      </c>
      <c r="N47" s="46">
        <f>IF($G47&lt;&gt;"",IF(MATCH(M47,M:M,0)&lt;ROW(M47),N46,N46+1),"")</f>
        <v>27</v>
      </c>
      <c r="O47" s="47">
        <f>IF(J47&lt;&gt;"",IF(ISNUMBER(J47),100000-(J47*1000)-K47,-1000000),-9999999)</f>
        <v>-1000000</v>
      </c>
    </row>
    <row r="48" spans="2:15" ht="12.75">
      <c r="B48" s="48">
        <f>IF(OR($D48&lt;&gt;"",$G48&lt;&gt;""),B$3,"")</f>
        <v>20150315</v>
      </c>
      <c r="C48" s="49">
        <f>IF(OR($D48&lt;&gt;"",$G48&lt;&gt;""),C$3,"")</f>
        <v>3</v>
      </c>
      <c r="D48" s="50"/>
      <c r="E48" s="51" t="s">
        <v>95</v>
      </c>
      <c r="F48" s="48">
        <f>IF($G48&lt;&gt;"",RANK(O48,O$4:O$204),"")</f>
        <v>37</v>
      </c>
      <c r="G48" s="52" t="s">
        <v>163</v>
      </c>
      <c r="H48" s="53" t="s">
        <v>164</v>
      </c>
      <c r="I48" s="52"/>
      <c r="J48" s="50" t="s">
        <v>157</v>
      </c>
      <c r="K48" s="54"/>
      <c r="L48" s="55">
        <f>IF(AND($G48&lt;&gt;"",ISNUMBER(J48)),IF(MATCH(M48,M:M,0)&lt;ROW(M48),"NC",IF(N48&lt;=O$2,(O$2*4)-N48+1,O$2*2)),"")</f>
      </c>
      <c r="M48" s="45" t="str">
        <f>CONCATENATE(G48,H48)</f>
        <v>JulesTaurines</v>
      </c>
      <c r="N48" s="46">
        <f>IF($G48&lt;&gt;"",IF(MATCH(M48,M:M,0)&lt;ROW(M48),N47,N47+1),"")</f>
        <v>28</v>
      </c>
      <c r="O48" s="47">
        <f>IF(J48&lt;&gt;"",IF(ISNUMBER(J48),100000-(J48*1000)-K48,-1000000),-9999999)</f>
        <v>-1000000</v>
      </c>
    </row>
    <row r="49" spans="2:15" ht="12.75">
      <c r="B49" s="48">
        <f>IF(OR($D49&lt;&gt;"",$G49&lt;&gt;""),B$3,"")</f>
        <v>20150315</v>
      </c>
      <c r="C49" s="49">
        <f>IF(OR($D49&lt;&gt;"",$G49&lt;&gt;""),C$3,"")</f>
        <v>3</v>
      </c>
      <c r="D49" s="50"/>
      <c r="E49" s="51" t="s">
        <v>132</v>
      </c>
      <c r="F49" s="48">
        <f>IF($G49&lt;&gt;"",RANK(O49,O$4:O$204),"")</f>
        <v>37</v>
      </c>
      <c r="G49" s="56" t="s">
        <v>133</v>
      </c>
      <c r="H49" s="56" t="s">
        <v>134</v>
      </c>
      <c r="I49" s="52" t="s">
        <v>158</v>
      </c>
      <c r="J49" s="50" t="s">
        <v>67</v>
      </c>
      <c r="K49" s="54"/>
      <c r="L49" s="55">
        <f>IF(AND($G49&lt;&gt;"",ISNUMBER(J49)),IF(MATCH(M49,M:M,0)&lt;ROW(M49),"NC",IF(N49&lt;=O$2,(O$2*4)-N49+1,O$2*2)),"")</f>
      </c>
      <c r="M49" s="45" t="str">
        <f>CONCATENATE(G49,H49)</f>
        <v>LouaneAuer</v>
      </c>
      <c r="N49" s="46">
        <f>IF($G49&lt;&gt;"",IF(MATCH(M49,M:M,0)&lt;ROW(M49),N48,N48+1),"")</f>
        <v>28</v>
      </c>
      <c r="O49" s="47">
        <f>IF(J49&lt;&gt;"",IF(ISNUMBER(J49),100000-(J49*1000)-K49,-1000000),-9999999)</f>
        <v>-1000000</v>
      </c>
    </row>
    <row r="50" spans="2:15" ht="12.75">
      <c r="B50" s="48">
        <f>IF(OR($D50&lt;&gt;"",$G50&lt;&gt;""),B$3,"")</f>
        <v>20150315</v>
      </c>
      <c r="C50" s="49">
        <f>IF(OR($D50&lt;&gt;"",$G50&lt;&gt;""),C$3,"")</f>
        <v>3</v>
      </c>
      <c r="D50" s="50"/>
      <c r="E50" s="51" t="s">
        <v>105</v>
      </c>
      <c r="F50" s="48">
        <f>IF($G50&lt;&gt;"",RANK(O50,O$4:O$204),"")</f>
        <v>37</v>
      </c>
      <c r="G50" s="52" t="s">
        <v>165</v>
      </c>
      <c r="H50" s="53" t="s">
        <v>166</v>
      </c>
      <c r="I50" s="52" t="s">
        <v>59</v>
      </c>
      <c r="J50" s="50" t="s">
        <v>67</v>
      </c>
      <c r="K50" s="54"/>
      <c r="L50" s="55">
        <f>IF(AND($G50&lt;&gt;"",ISNUMBER(J50)),IF(MATCH(M50,M:M,0)&lt;ROW(M50),"NC",IF(N50&lt;=O$2,(O$2*4)-N50+1,O$2*2)),"")</f>
      </c>
      <c r="M50" s="45" t="str">
        <f>CONCATENATE(G50,H50)</f>
        <v>ManonPascal</v>
      </c>
      <c r="N50" s="46">
        <f>IF($G50&lt;&gt;"",IF(MATCH(M50,M:M,0)&lt;ROW(M50),N49,N49+1),"")</f>
        <v>29</v>
      </c>
      <c r="O50" s="47">
        <f>IF(J50&lt;&gt;"",IF(ISNUMBER(J50),100000-(J50*1000)-K50,-1000000),-9999999)</f>
        <v>-1000000</v>
      </c>
    </row>
    <row r="51" spans="2:15" ht="12.75">
      <c r="B51" s="48">
        <f>IF(OR($D51&lt;&gt;"",$G51&lt;&gt;""),B$3,"")</f>
        <v>20150315</v>
      </c>
      <c r="C51" s="49">
        <f>IF(OR($D51&lt;&gt;"",$G51&lt;&gt;""),C$3,"")</f>
        <v>3</v>
      </c>
      <c r="D51" s="50"/>
      <c r="E51" s="51" t="s">
        <v>105</v>
      </c>
      <c r="F51" s="48">
        <f>IF($G51&lt;&gt;"",RANK(O51,O$4:O$204),"")</f>
        <v>37</v>
      </c>
      <c r="G51" s="56" t="s">
        <v>165</v>
      </c>
      <c r="H51" s="56" t="s">
        <v>166</v>
      </c>
      <c r="I51" s="52" t="s">
        <v>159</v>
      </c>
      <c r="J51" s="50" t="s">
        <v>67</v>
      </c>
      <c r="K51" s="54"/>
      <c r="L51" s="55">
        <f>IF(AND($G51&lt;&gt;"",ISNUMBER(J51)),IF(MATCH(M51,M:M,0)&lt;ROW(M51),"NC",IF(N51&lt;=O$2,(O$2*4)-N51+1,O$2*2)),"")</f>
      </c>
      <c r="M51" s="45" t="str">
        <f>CONCATENATE(G51,H51)</f>
        <v>ManonPascal</v>
      </c>
      <c r="N51" s="46">
        <f>IF($G51&lt;&gt;"",IF(MATCH(M51,M:M,0)&lt;ROW(M51),N50,N50+1),"")</f>
        <v>29</v>
      </c>
      <c r="O51" s="47">
        <f>IF(J51&lt;&gt;"",IF(ISNUMBER(J51),100000-(J51*1000)-K51,-1000000),-9999999)</f>
        <v>-1000000</v>
      </c>
    </row>
    <row r="52" spans="2:15" ht="12.75">
      <c r="B52" s="48">
        <f>IF(OR($D52&lt;&gt;"",$G52&lt;&gt;""),B$3,"")</f>
        <v>20150315</v>
      </c>
      <c r="C52" s="49">
        <f>IF(OR($D52&lt;&gt;"",$G52&lt;&gt;""),C$3,"")</f>
        <v>3</v>
      </c>
      <c r="D52" s="50"/>
      <c r="E52" s="51">
        <f>IF($D52&lt;&gt;"",E$3,"")</f>
      </c>
      <c r="F52" s="48">
        <f>IF($G52&lt;&gt;"",RANK(O52,O$4:O$204),"")</f>
        <v>37</v>
      </c>
      <c r="G52" s="56" t="s">
        <v>74</v>
      </c>
      <c r="H52" s="56" t="s">
        <v>96</v>
      </c>
      <c r="I52" s="52" t="s">
        <v>154</v>
      </c>
      <c r="J52" s="50" t="s">
        <v>67</v>
      </c>
      <c r="K52" s="54"/>
      <c r="L52" s="55">
        <f>IF(AND($G52&lt;&gt;"",ISNUMBER(J52)),IF(MATCH(M52,M:M,0)&lt;ROW(M52),"NC",IF(N52&lt;=O$2,(O$2*4)-N52+1,O$2*2)),"")</f>
      </c>
      <c r="M52" s="45" t="str">
        <f>CONCATENATE(G52,H52)</f>
        <v>MarieBouzigue</v>
      </c>
      <c r="N52" s="46">
        <f>IF($G52&lt;&gt;"",IF(MATCH(M52,M:M,0)&lt;ROW(M52),N51,N51+1),"")</f>
        <v>29</v>
      </c>
      <c r="O52" s="47">
        <f>IF(J52&lt;&gt;"",IF(ISNUMBER(J52),100000-(J52*1000)-K52,-1000000),-9999999)</f>
        <v>-1000000</v>
      </c>
    </row>
    <row r="53" spans="2:15" ht="12.75">
      <c r="B53" s="48">
        <f>IF(OR($D53&lt;&gt;"",$G53&lt;&gt;""),B$3,"")</f>
        <v>20150315</v>
      </c>
      <c r="C53" s="49">
        <f>IF(OR($D53&lt;&gt;"",$G53&lt;&gt;""),C$3,"")</f>
        <v>3</v>
      </c>
      <c r="D53" s="50"/>
      <c r="E53" s="51" t="s">
        <v>95</v>
      </c>
      <c r="F53" s="48">
        <f>IF($G53&lt;&gt;"",RANK(O53,O$4:O$204),"")</f>
        <v>37</v>
      </c>
      <c r="G53" s="56" t="s">
        <v>74</v>
      </c>
      <c r="H53" s="56" t="s">
        <v>155</v>
      </c>
      <c r="I53" s="52" t="s">
        <v>131</v>
      </c>
      <c r="J53" s="50" t="s">
        <v>67</v>
      </c>
      <c r="K53" s="54"/>
      <c r="L53" s="55">
        <f>IF(AND($G53&lt;&gt;"",ISNUMBER(J53)),IF(MATCH(M53,M:M,0)&lt;ROW(M53),"NC",IF(N53&lt;=O$2,(O$2*4)-N53+1,O$2*2)),"")</f>
      </c>
      <c r="M53" s="45" t="str">
        <f>CONCATENATE(G53,H53)</f>
        <v>MarieDixmier</v>
      </c>
      <c r="N53" s="46">
        <f>IF($G53&lt;&gt;"",IF(MATCH(M53,M:M,0)&lt;ROW(M53),N52,N52+1),"")</f>
        <v>29</v>
      </c>
      <c r="O53" s="47">
        <f>IF(J53&lt;&gt;"",IF(ISNUMBER(J53),100000-(J53*1000)-K53,-1000000),-9999999)</f>
        <v>-1000000</v>
      </c>
    </row>
    <row r="54" spans="2:15" ht="12.75">
      <c r="B54" s="48">
        <f>IF(OR($D54&lt;&gt;"",$G54&lt;&gt;""),B$3,"")</f>
        <v>20150315</v>
      </c>
      <c r="C54" s="49">
        <f>IF(OR($D54&lt;&gt;"",$G54&lt;&gt;""),C$3,"")</f>
        <v>3</v>
      </c>
      <c r="D54" s="50"/>
      <c r="E54" s="51" t="s">
        <v>105</v>
      </c>
      <c r="F54" s="48">
        <f>IF($G54&lt;&gt;"",RANK(O54,O$4:O$204),"")</f>
        <v>37</v>
      </c>
      <c r="G54" s="56" t="s">
        <v>150</v>
      </c>
      <c r="H54" s="56" t="s">
        <v>151</v>
      </c>
      <c r="I54" s="52" t="s">
        <v>122</v>
      </c>
      <c r="J54" s="50" t="s">
        <v>67</v>
      </c>
      <c r="K54" s="54"/>
      <c r="L54" s="55">
        <f>IF(AND($G54&lt;&gt;"",ISNUMBER(J54)),IF(MATCH(M54,M:M,0)&lt;ROW(M54),"NC",IF(N54&lt;=O$2,(O$2*4)-N54+1,O$2*2)),"")</f>
      </c>
      <c r="M54" s="45" t="str">
        <f>CONCATENATE(G54,H54)</f>
        <v>SophieSilberztein</v>
      </c>
      <c r="N54" s="46">
        <f>IF($G54&lt;&gt;"",IF(MATCH(M54,M:M,0)&lt;ROW(M54),N53,N53+1),"")</f>
        <v>29</v>
      </c>
      <c r="O54" s="47">
        <f>IF(J54&lt;&gt;"",IF(ISNUMBER(J54),100000-(J54*1000)-K54,-1000000),-9999999)</f>
        <v>-1000000</v>
      </c>
    </row>
    <row r="55" spans="2:15" ht="12.75">
      <c r="B55" s="48">
        <f>IF(OR($D55&lt;&gt;"",$G55&lt;&gt;""),B$3,"")</f>
      </c>
      <c r="C55" s="49">
        <f>IF(OR($D55&lt;&gt;"",$G55&lt;&gt;""),C$3,"")</f>
      </c>
      <c r="D55" s="50"/>
      <c r="E55" s="51">
        <f>IF($D55&lt;&gt;"",E$3,"")</f>
      </c>
      <c r="F55" s="48">
        <f>IF($G55&lt;&gt;"",RANK(O55,O$4:O$204),"")</f>
      </c>
      <c r="G55" s="56"/>
      <c r="H55" s="56"/>
      <c r="I55" s="52"/>
      <c r="J55" s="50"/>
      <c r="K55" s="54"/>
      <c r="L55" s="55">
        <f>IF(AND($G55&lt;&gt;"",ISNUMBER(J55)),IF(MATCH(M55,M:M,0)&lt;ROW(M55),"NC",IF(N55&lt;=O$2,(O$2*4)-N55+1,O$2*2)),"")</f>
      </c>
      <c r="M55" s="45">
        <f>CONCATENATE(G55,H55)</f>
      </c>
      <c r="N55" s="46">
        <f>IF($G55&lt;&gt;"",IF(MATCH(M55,M:M,0)&lt;ROW(M55),N54,N54+1),"")</f>
      </c>
      <c r="O55" s="47">
        <f>IF(J55&lt;&gt;"",IF(ISNUMBER(J55),100000-(J55*1000)-K55,-1000000),-9999999)</f>
        <v>-9999999</v>
      </c>
    </row>
    <row r="56" spans="2:15" ht="12.75">
      <c r="B56" s="48">
        <f>IF(OR($D56&lt;&gt;"",$G56&lt;&gt;""),B$3,"")</f>
      </c>
      <c r="C56" s="49">
        <f>IF(OR($D56&lt;&gt;"",$G56&lt;&gt;""),C$3,"")</f>
      </c>
      <c r="D56" s="50"/>
      <c r="E56" s="51">
        <f>IF($D56&lt;&gt;"",E$3,"")</f>
      </c>
      <c r="F56" s="48">
        <f>IF($G56&lt;&gt;"",RANK(O56,O$4:O$204),"")</f>
      </c>
      <c r="G56" s="56"/>
      <c r="H56" s="56"/>
      <c r="I56" s="52"/>
      <c r="J56" s="50"/>
      <c r="K56" s="54"/>
      <c r="L56" s="55">
        <f>IF(AND($G56&lt;&gt;"",ISNUMBER(J56)),IF(MATCH(M56,M:M,0)&lt;ROW(M56),"NC",IF(N56&lt;=O$2,(O$2*4)-N56+1,O$2*2)),"")</f>
      </c>
      <c r="M56" s="45">
        <f>CONCATENATE(G56,H56)</f>
      </c>
      <c r="N56" s="46">
        <f>IF($G56&lt;&gt;"",IF(MATCH(M56,M:M,0)&lt;ROW(M56),N55,N55+1),"")</f>
      </c>
      <c r="O56" s="47">
        <f>IF(J56&lt;&gt;"",IF(ISNUMBER(J56),100000-(J56*1000)-K56,-1000000),-9999999)</f>
        <v>-9999999</v>
      </c>
    </row>
    <row r="57" spans="2:15" ht="12.75">
      <c r="B57" s="57">
        <f>IF(OR($D57&lt;&gt;"",$G57&lt;&gt;""),B$3,"")</f>
      </c>
      <c r="C57" s="58">
        <f>IF(OR($D57&lt;&gt;"",$G57&lt;&gt;""),C$3,"")</f>
      </c>
      <c r="D57" s="59"/>
      <c r="E57" s="60">
        <f>IF($D57&lt;&gt;"",E$3,"")</f>
      </c>
      <c r="F57" s="57">
        <f>IF($G57&lt;&gt;"",RANK(O57,O$4:O$204),"")</f>
      </c>
      <c r="G57" s="61"/>
      <c r="H57" s="61"/>
      <c r="I57" s="62"/>
      <c r="J57" s="59"/>
      <c r="K57" s="63"/>
      <c r="L57" s="64">
        <f>IF(AND($G57&lt;&gt;"",ISNUMBER(J57)),IF(MATCH(M57,M:M,0)&lt;ROW(M57),"NC",IF(N57&lt;=O$2,(O$2*4)-N57+1,O$2*2)),"")</f>
      </c>
      <c r="M57" s="45">
        <f>CONCATENATE(G57,H57)</f>
      </c>
      <c r="N57" s="46">
        <f>IF($G57&lt;&gt;"",IF(MATCH(M57,M:M,0)&lt;ROW(M57),N56,N56+1),"")</f>
      </c>
      <c r="O57" s="47">
        <f>IF(J57&lt;&gt;"",IF(ISNUMBER(J57),100000-(J57*1000)-K57,-1000000),-9999999)</f>
        <v>-9999999</v>
      </c>
    </row>
    <row r="58" spans="2:15" ht="12.75">
      <c r="B58" s="37">
        <f>IF(OR($D58&lt;&gt;"",$G58&lt;&gt;""),B$3,"")</f>
      </c>
      <c r="C58" s="38">
        <f>IF(OR($D58&lt;&gt;"",$G58&lt;&gt;""),C$3,"")</f>
      </c>
      <c r="D58" s="39"/>
      <c r="E58" s="40">
        <f>IF($D58&lt;&gt;"",E$3,"")</f>
      </c>
      <c r="F58" s="37">
        <f>IF($G58&lt;&gt;"",RANK(O58,O$4:O$204),"")</f>
      </c>
      <c r="G58" s="65"/>
      <c r="H58" s="65"/>
      <c r="I58" s="41"/>
      <c r="J58" s="39"/>
      <c r="K58" s="43"/>
      <c r="L58" s="44">
        <f>IF(AND($G58&lt;&gt;"",ISNUMBER(J58)),IF(MATCH(M58,M:M,0)&lt;ROW(M58),"NC",IF(N58&lt;=O$2,(O$2*4)-N58+1,O$2*2)),"")</f>
      </c>
      <c r="M58" s="45">
        <f>CONCATENATE(G58,H58)</f>
      </c>
      <c r="N58" s="46">
        <f>IF($G58&lt;&gt;"",IF(MATCH(M58,M:M,0)&lt;ROW(M58),N57,N57+1),"")</f>
      </c>
      <c r="O58" s="47">
        <f>IF(J58&lt;&gt;"",IF(ISNUMBER(J58),100000-(J58*1000)-K58,-1000000),-9999999)</f>
        <v>-9999999</v>
      </c>
    </row>
    <row r="59" spans="2:15" ht="12.75">
      <c r="B59" s="48">
        <f>IF(OR($D59&lt;&gt;"",$G59&lt;&gt;""),B$3,"")</f>
      </c>
      <c r="C59" s="49">
        <f>IF(OR($D59&lt;&gt;"",$G59&lt;&gt;""),C$3,"")</f>
      </c>
      <c r="D59" s="50"/>
      <c r="E59" s="51">
        <f>IF($D59&lt;&gt;"",E$3,"")</f>
      </c>
      <c r="F59" s="48">
        <f>IF($G59&lt;&gt;"",RANK(O59,O$4:O$204),"")</f>
      </c>
      <c r="G59" s="56"/>
      <c r="H59" s="56"/>
      <c r="I59" s="52"/>
      <c r="J59" s="50"/>
      <c r="K59" s="54"/>
      <c r="L59" s="55">
        <f>IF(AND($G59&lt;&gt;"",ISNUMBER(J59)),IF(MATCH(M59,M:M,0)&lt;ROW(M59),"NC",IF(N59&lt;=O$2,(O$2*4)-N59+1,O$2*2)),"")</f>
      </c>
      <c r="M59" s="45">
        <f>CONCATENATE(G59,H59)</f>
      </c>
      <c r="N59" s="46">
        <f>IF($G59&lt;&gt;"",IF(MATCH(M59,M:M,0)&lt;ROW(M59),N58,N58+1),"")</f>
      </c>
      <c r="O59" s="47">
        <f>IF(J59&lt;&gt;"",IF(ISNUMBER(J59),100000-(J59*1000)-K59,-1000000),-9999999)</f>
        <v>-9999999</v>
      </c>
    </row>
    <row r="60" spans="2:15" ht="12.75">
      <c r="B60" s="48">
        <f>IF(OR($D60&lt;&gt;"",$G60&lt;&gt;""),B$3,"")</f>
      </c>
      <c r="C60" s="49">
        <f>IF(OR($D60&lt;&gt;"",$G60&lt;&gt;""),C$3,"")</f>
      </c>
      <c r="D60" s="50"/>
      <c r="E60" s="51">
        <f>IF($D60&lt;&gt;"",E$3,"")</f>
      </c>
      <c r="F60" s="48">
        <f>IF($G60&lt;&gt;"",RANK(O60,O$4:O$204),"")</f>
      </c>
      <c r="G60" s="56"/>
      <c r="H60" s="56"/>
      <c r="I60" s="52"/>
      <c r="J60" s="50"/>
      <c r="K60" s="54"/>
      <c r="L60" s="55">
        <f>IF(AND($G60&lt;&gt;"",ISNUMBER(J60)),IF(MATCH(M60,M:M,0)&lt;ROW(M60),"NC",IF(N60&lt;=O$2,(O$2*4)-N60+1,O$2*2)),"")</f>
      </c>
      <c r="M60" s="45">
        <f>CONCATENATE(G60,H60)</f>
      </c>
      <c r="N60" s="46">
        <f>IF($G60&lt;&gt;"",IF(MATCH(M60,M:M,0)&lt;ROW(M60),N59,N59+1),"")</f>
      </c>
      <c r="O60" s="47">
        <f>IF(J60&lt;&gt;"",IF(ISNUMBER(J60),100000-(J60*1000)-K60,-1000000),-9999999)</f>
        <v>-9999999</v>
      </c>
    </row>
    <row r="61" spans="2:15" ht="12.75">
      <c r="B61" s="48">
        <f>IF(OR($D61&lt;&gt;"",$G61&lt;&gt;""),B$3,"")</f>
      </c>
      <c r="C61" s="49">
        <f>IF(OR($D61&lt;&gt;"",$G61&lt;&gt;""),C$3,"")</f>
      </c>
      <c r="D61" s="50"/>
      <c r="E61" s="51">
        <f>IF($D61&lt;&gt;"",E$3,"")</f>
      </c>
      <c r="F61" s="48">
        <f>IF($G61&lt;&gt;"",RANK(O61,O$4:O$204),"")</f>
      </c>
      <c r="G61" s="56"/>
      <c r="H61" s="56"/>
      <c r="I61" s="52"/>
      <c r="J61" s="50"/>
      <c r="K61" s="54"/>
      <c r="L61" s="55">
        <f>IF(AND($G61&lt;&gt;"",ISNUMBER(J61)),IF(MATCH(M61,M:M,0)&lt;ROW(M61),"NC",IF(N61&lt;=O$2,(O$2*4)-N61+1,O$2*2)),"")</f>
      </c>
      <c r="M61" s="45">
        <f>CONCATENATE(G61,H61)</f>
      </c>
      <c r="N61" s="46">
        <f>IF($G61&lt;&gt;"",IF(MATCH(M61,M:M,0)&lt;ROW(M61),N60,N60+1),"")</f>
      </c>
      <c r="O61" s="47">
        <f>IF(J61&lt;&gt;"",IF(ISNUMBER(J61),100000-(J61*1000)-K61,-1000000),-9999999)</f>
        <v>-9999999</v>
      </c>
    </row>
    <row r="62" spans="2:15" ht="12.75">
      <c r="B62" s="48">
        <f>IF(OR($D62&lt;&gt;"",$G62&lt;&gt;""),B$3,"")</f>
      </c>
      <c r="C62" s="49">
        <f>IF(OR($D62&lt;&gt;"",$G62&lt;&gt;""),C$3,"")</f>
      </c>
      <c r="D62" s="50"/>
      <c r="E62" s="51">
        <f>IF($D62&lt;&gt;"",E$3,"")</f>
      </c>
      <c r="F62" s="48">
        <f>IF($G62&lt;&gt;"",RANK(O62,O$4:O$204),"")</f>
      </c>
      <c r="G62" s="56"/>
      <c r="H62" s="56"/>
      <c r="I62" s="52"/>
      <c r="J62" s="50"/>
      <c r="K62" s="54"/>
      <c r="L62" s="55">
        <f>IF(AND($G62&lt;&gt;"",ISNUMBER(J62)),IF(MATCH(M62,M:M,0)&lt;ROW(M62),"NC",IF(N62&lt;=O$2,(O$2*4)-N62+1,O$2*2)),"")</f>
      </c>
      <c r="M62" s="45">
        <f>CONCATENATE(G62,H62)</f>
      </c>
      <c r="N62" s="46">
        <f>IF($G62&lt;&gt;"",IF(MATCH(M62,M:M,0)&lt;ROW(M62),N61,N61+1),"")</f>
      </c>
      <c r="O62" s="47">
        <f>IF(J62&lt;&gt;"",IF(ISNUMBER(J62),100000-(J62*1000)-K62,-1000000),-9999999)</f>
        <v>-9999999</v>
      </c>
    </row>
    <row r="63" spans="2:15" ht="12.75">
      <c r="B63" s="48">
        <f>IF(OR($D63&lt;&gt;"",$G63&lt;&gt;""),B$3,"")</f>
      </c>
      <c r="C63" s="49">
        <f>IF(OR($D63&lt;&gt;"",$G63&lt;&gt;""),C$3,"")</f>
      </c>
      <c r="D63" s="50"/>
      <c r="E63" s="51">
        <f>IF($D63&lt;&gt;"",E$3,"")</f>
      </c>
      <c r="F63" s="48">
        <f>IF($G63&lt;&gt;"",RANK(O63,O$4:O$204),"")</f>
      </c>
      <c r="G63" s="56"/>
      <c r="H63" s="56"/>
      <c r="I63" s="52"/>
      <c r="J63" s="50"/>
      <c r="K63" s="54"/>
      <c r="L63" s="55">
        <f>IF(AND($G63&lt;&gt;"",ISNUMBER(J63)),IF(MATCH(M63,M:M,0)&lt;ROW(M63),"NC",IF(N63&lt;=O$2,(O$2*4)-N63+1,O$2*2)),"")</f>
      </c>
      <c r="M63" s="45">
        <f>CONCATENATE(G63,H63)</f>
      </c>
      <c r="N63" s="46">
        <f>IF($G63&lt;&gt;"",IF(MATCH(M63,M:M,0)&lt;ROW(M63),N62,N62+1),"")</f>
      </c>
      <c r="O63" s="47">
        <f>IF(J63&lt;&gt;"",IF(ISNUMBER(J63),100000-(J63*1000)-K63,-1000000),-9999999)</f>
        <v>-9999999</v>
      </c>
    </row>
    <row r="64" spans="2:15" ht="12.75">
      <c r="B64" s="48">
        <f>IF(OR($D64&lt;&gt;"",$G64&lt;&gt;""),B$3,"")</f>
      </c>
      <c r="C64" s="49">
        <f>IF(OR($D64&lt;&gt;"",$G64&lt;&gt;""),C$3,"")</f>
      </c>
      <c r="D64" s="50"/>
      <c r="E64" s="51">
        <f>IF($D64&lt;&gt;"",E$3,"")</f>
      </c>
      <c r="F64" s="48">
        <f>IF($G64&lt;&gt;"",RANK(O64,O$4:O$204),"")</f>
      </c>
      <c r="G64" s="56"/>
      <c r="H64" s="56"/>
      <c r="I64" s="52"/>
      <c r="J64" s="50"/>
      <c r="K64" s="54"/>
      <c r="L64" s="55">
        <f>IF(AND($G64&lt;&gt;"",ISNUMBER(J64)),IF(MATCH(M64,M:M,0)&lt;ROW(M64),"NC",IF(N64&lt;=O$2,(O$2*4)-N64+1,O$2*2)),"")</f>
      </c>
      <c r="M64" s="45">
        <f>CONCATENATE(G64,H64)</f>
      </c>
      <c r="N64" s="46">
        <f>IF($G64&lt;&gt;"",IF(MATCH(M64,M:M,0)&lt;ROW(M64),N63,N63+1),"")</f>
      </c>
      <c r="O64" s="47">
        <f>IF(J64&lt;&gt;"",IF(ISNUMBER(J64),100000-(J64*1000)-K64,-1000000),-9999999)</f>
        <v>-9999999</v>
      </c>
    </row>
    <row r="65" spans="2:15" ht="12.75">
      <c r="B65" s="48">
        <f>IF(OR($D65&lt;&gt;"",$G65&lt;&gt;""),B$3,"")</f>
      </c>
      <c r="C65" s="49">
        <f>IF(OR($D65&lt;&gt;"",$G65&lt;&gt;""),C$3,"")</f>
      </c>
      <c r="D65" s="50"/>
      <c r="E65" s="51">
        <f>IF($D65&lt;&gt;"",E$3,"")</f>
      </c>
      <c r="F65" s="48">
        <f>IF($G65&lt;&gt;"",RANK(O65,O$4:O$204),"")</f>
      </c>
      <c r="G65" s="56"/>
      <c r="H65" s="56"/>
      <c r="I65" s="52"/>
      <c r="J65" s="50"/>
      <c r="K65" s="54"/>
      <c r="L65" s="55">
        <f>IF(AND($G65&lt;&gt;"",ISNUMBER(J65)),IF(MATCH(M65,M:M,0)&lt;ROW(M65),"NC",IF(N65&lt;=O$2,(O$2*4)-N65+1,O$2*2)),"")</f>
      </c>
      <c r="M65" s="45">
        <f>CONCATENATE(G65,H65)</f>
      </c>
      <c r="N65" s="46">
        <f>IF($G65&lt;&gt;"",IF(MATCH(M65,M:M,0)&lt;ROW(M65),N64,N64+1),"")</f>
      </c>
      <c r="O65" s="47">
        <f>IF(J65&lt;&gt;"",IF(ISNUMBER(J65),100000-(J65*1000)-K65,-1000000),-9999999)</f>
        <v>-9999999</v>
      </c>
    </row>
    <row r="66" spans="2:15" ht="12.75">
      <c r="B66" s="48">
        <f>IF(OR($D66&lt;&gt;"",$G66&lt;&gt;""),B$3,"")</f>
      </c>
      <c r="C66" s="49">
        <f>IF(OR($D66&lt;&gt;"",$G66&lt;&gt;""),C$3,"")</f>
      </c>
      <c r="D66" s="50"/>
      <c r="E66" s="51">
        <f>IF($D66&lt;&gt;"",E$3,"")</f>
      </c>
      <c r="F66" s="48">
        <f>IF($G66&lt;&gt;"",RANK(O66,O$4:O$204),"")</f>
      </c>
      <c r="G66" s="56"/>
      <c r="H66" s="56"/>
      <c r="I66" s="52"/>
      <c r="J66" s="50"/>
      <c r="K66" s="54"/>
      <c r="L66" s="55">
        <f>IF(AND($G66&lt;&gt;"",ISNUMBER(J66)),IF(MATCH(M66,M:M,0)&lt;ROW(M66),"NC",IF(N66&lt;=O$2,(O$2*4)-N66+1,O$2*2)),"")</f>
      </c>
      <c r="M66" s="45">
        <f>CONCATENATE(G66,H66)</f>
      </c>
      <c r="N66" s="46">
        <f>IF($G66&lt;&gt;"",IF(MATCH(M66,M:M,0)&lt;ROW(M66),N65,N65+1),"")</f>
      </c>
      <c r="O66" s="47">
        <f>IF(J66&lt;&gt;"",IF(ISNUMBER(J66),100000-(J66*1000)-K66,-1000000),-9999999)</f>
        <v>-9999999</v>
      </c>
    </row>
    <row r="67" spans="2:15" ht="12.75">
      <c r="B67" s="48">
        <f>IF(OR($D67&lt;&gt;"",$G67&lt;&gt;""),B$3,"")</f>
      </c>
      <c r="C67" s="49">
        <f>IF(OR($D67&lt;&gt;"",$G67&lt;&gt;""),C$3,"")</f>
      </c>
      <c r="D67" s="50"/>
      <c r="E67" s="51">
        <f>IF($D67&lt;&gt;"",E$3,"")</f>
      </c>
      <c r="F67" s="48">
        <f>IF($G67&lt;&gt;"",RANK(O67,O$4:O$204),"")</f>
      </c>
      <c r="G67" s="56"/>
      <c r="H67" s="56"/>
      <c r="I67" s="52"/>
      <c r="J67" s="50"/>
      <c r="K67" s="54"/>
      <c r="L67" s="55">
        <f>IF(AND($G67&lt;&gt;"",ISNUMBER(J67)),IF(MATCH(M67,M:M,0)&lt;ROW(M67),"NC",IF(N67&lt;=O$2,(O$2*4)-N67+1,O$2*2)),"")</f>
      </c>
      <c r="M67" s="45">
        <f>CONCATENATE(G67,H67)</f>
      </c>
      <c r="N67" s="46">
        <f>IF($G67&lt;&gt;"",IF(MATCH(M67,M:M,0)&lt;ROW(M67),N66,N66+1),"")</f>
      </c>
      <c r="O67" s="47">
        <f>IF(J67&lt;&gt;"",IF(ISNUMBER(J67),100000-(J67*1000)-K67,-1000000),-9999999)</f>
        <v>-9999999</v>
      </c>
    </row>
    <row r="68" spans="2:15" ht="12.75">
      <c r="B68" s="48">
        <f>IF(OR($D68&lt;&gt;"",$G68&lt;&gt;""),B$3,"")</f>
      </c>
      <c r="C68" s="49">
        <f>IF(OR($D68&lt;&gt;"",$G68&lt;&gt;""),C$3,"")</f>
      </c>
      <c r="D68" s="50"/>
      <c r="E68" s="51">
        <f>IF($D68&lt;&gt;"",E$3,"")</f>
      </c>
      <c r="F68" s="48">
        <f>IF($G68&lt;&gt;"",RANK(O68,O$4:O$204),"")</f>
      </c>
      <c r="G68" s="56"/>
      <c r="H68" s="56"/>
      <c r="I68" s="52"/>
      <c r="J68" s="50"/>
      <c r="K68" s="54"/>
      <c r="L68" s="55">
        <f>IF(AND($G68&lt;&gt;"",ISNUMBER(J68)),IF(MATCH(M68,M:M,0)&lt;ROW(M68),"NC",IF(N68&lt;=O$2,(O$2*4)-N68+1,O$2*2)),"")</f>
      </c>
      <c r="M68" s="45">
        <f>CONCATENATE(G68,H68)</f>
      </c>
      <c r="N68" s="46">
        <f>IF($G68&lt;&gt;"",IF(MATCH(M68,M:M,0)&lt;ROW(M68),N67,N67+1),"")</f>
      </c>
      <c r="O68" s="47">
        <f>IF(J68&lt;&gt;"",IF(ISNUMBER(J68),100000-(J68*1000)-K68,-1000000),-9999999)</f>
        <v>-9999999</v>
      </c>
    </row>
    <row r="69" spans="2:15" ht="12.75">
      <c r="B69" s="48">
        <f>IF(OR($D69&lt;&gt;"",$G69&lt;&gt;""),B$3,"")</f>
      </c>
      <c r="C69" s="49">
        <f>IF(OR($D69&lt;&gt;"",$G69&lt;&gt;""),C$3,"")</f>
      </c>
      <c r="D69" s="50"/>
      <c r="E69" s="51">
        <f>IF($D69&lt;&gt;"",E$3,"")</f>
      </c>
      <c r="F69" s="48">
        <f>IF($G69&lt;&gt;"",RANK(O69,O$4:O$204),"")</f>
      </c>
      <c r="G69" s="56"/>
      <c r="H69" s="56"/>
      <c r="I69" s="52"/>
      <c r="J69" s="50"/>
      <c r="K69" s="54"/>
      <c r="L69" s="55">
        <f>IF(AND($G69&lt;&gt;"",ISNUMBER(J69)),IF(MATCH(M69,M:M,0)&lt;ROW(M69),"NC",IF(N69&lt;=O$2,(O$2*4)-N69+1,O$2*2)),"")</f>
      </c>
      <c r="M69" s="45">
        <f>CONCATENATE(G69,H69)</f>
      </c>
      <c r="N69" s="46">
        <f>IF($G69&lt;&gt;"",IF(MATCH(M69,M:M,0)&lt;ROW(M69),N68,N68+1),"")</f>
      </c>
      <c r="O69" s="47">
        <f>IF(J69&lt;&gt;"",IF(ISNUMBER(J69),100000-(J69*1000)-K69,-1000000),-9999999)</f>
        <v>-9999999</v>
      </c>
    </row>
    <row r="70" spans="2:15" ht="12.75">
      <c r="B70" s="48">
        <f>IF(OR($D70&lt;&gt;"",$G70&lt;&gt;""),B$3,"")</f>
      </c>
      <c r="C70" s="49">
        <f>IF(OR($D70&lt;&gt;"",$G70&lt;&gt;""),C$3,"")</f>
      </c>
      <c r="D70" s="50"/>
      <c r="E70" s="51">
        <f>IF($D70&lt;&gt;"",E$3,"")</f>
      </c>
      <c r="F70" s="48">
        <f>IF($G70&lt;&gt;"",RANK(O70,O$4:O$204),"")</f>
      </c>
      <c r="G70" s="56"/>
      <c r="H70" s="56"/>
      <c r="I70" s="52"/>
      <c r="J70" s="50"/>
      <c r="K70" s="54"/>
      <c r="L70" s="55">
        <f>IF(AND($G70&lt;&gt;"",ISNUMBER(J70)),IF(MATCH(M70,M:M,0)&lt;ROW(M70),"NC",IF(N70&lt;=O$2,(O$2*4)-N70+1,O$2*2)),"")</f>
      </c>
      <c r="M70" s="45">
        <f>CONCATENATE(G70,H70)</f>
      </c>
      <c r="N70" s="46">
        <f>IF($G70&lt;&gt;"",IF(MATCH(M70,M:M,0)&lt;ROW(M70),N69,N69+1),"")</f>
      </c>
      <c r="O70" s="47">
        <f>IF(J70&lt;&gt;"",IF(ISNUMBER(J70),100000-(J70*1000)-K70,-1000000),-9999999)</f>
        <v>-9999999</v>
      </c>
    </row>
    <row r="71" spans="2:15" ht="12.75">
      <c r="B71" s="48">
        <f>IF(OR($D71&lt;&gt;"",$G71&lt;&gt;""),B$3,"")</f>
      </c>
      <c r="C71" s="49">
        <f>IF(OR($D71&lt;&gt;"",$G71&lt;&gt;""),C$3,"")</f>
      </c>
      <c r="D71" s="50"/>
      <c r="E71" s="51">
        <f>IF($D71&lt;&gt;"",E$3,"")</f>
      </c>
      <c r="F71" s="48">
        <f>IF($G71&lt;&gt;"",RANK(O71,O$4:O$204),"")</f>
      </c>
      <c r="G71" s="56"/>
      <c r="H71" s="56"/>
      <c r="I71" s="52"/>
      <c r="J71" s="50"/>
      <c r="K71" s="54"/>
      <c r="L71" s="55">
        <f>IF(AND($G71&lt;&gt;"",ISNUMBER(J71)),IF(MATCH(M71,M:M,0)&lt;ROW(M71),"NC",IF(N71&lt;=O$2,(O$2*4)-N71+1,O$2*2)),"")</f>
      </c>
      <c r="M71" s="45">
        <f>CONCATENATE(G71,H71)</f>
      </c>
      <c r="N71" s="46">
        <f>IF($G71&lt;&gt;"",IF(MATCH(M71,M:M,0)&lt;ROW(M71),N70,N70+1),"")</f>
      </c>
      <c r="O71" s="47">
        <f>IF(J71&lt;&gt;"",IF(ISNUMBER(J71),100000-(J71*1000)-K71,-1000000),-9999999)</f>
        <v>-9999999</v>
      </c>
    </row>
    <row r="72" spans="2:15" ht="12.75">
      <c r="B72" s="48">
        <f>IF(OR($D72&lt;&gt;"",$G72&lt;&gt;""),B$3,"")</f>
      </c>
      <c r="C72" s="49">
        <f>IF(OR($D72&lt;&gt;"",$G72&lt;&gt;""),C$3,"")</f>
      </c>
      <c r="D72" s="50"/>
      <c r="E72" s="51">
        <f>IF($D72&lt;&gt;"",E$3,"")</f>
      </c>
      <c r="F72" s="48">
        <f>IF($G72&lt;&gt;"",RANK(O72,O$4:O$204),"")</f>
      </c>
      <c r="G72" s="56"/>
      <c r="H72" s="56"/>
      <c r="I72" s="52"/>
      <c r="J72" s="50"/>
      <c r="K72" s="54"/>
      <c r="L72" s="55">
        <f>IF(AND($G72&lt;&gt;"",ISNUMBER(J72)),IF(MATCH(M72,M:M,0)&lt;ROW(M72),"NC",IF(N72&lt;=O$2,(O$2*4)-N72+1,O$2*2)),"")</f>
      </c>
      <c r="M72" s="45">
        <f>CONCATENATE(G72,H72)</f>
      </c>
      <c r="N72" s="46">
        <f>IF($G72&lt;&gt;"",IF(MATCH(M72,M:M,0)&lt;ROW(M72),N71,N71+1),"")</f>
      </c>
      <c r="O72" s="47">
        <f>IF(J72&lt;&gt;"",IF(ISNUMBER(J72),100000-(J72*1000)-K72,-1000000),-9999999)</f>
        <v>-9999999</v>
      </c>
    </row>
    <row r="73" spans="2:15" ht="12.75">
      <c r="B73" s="48">
        <f>IF(OR($D73&lt;&gt;"",$G73&lt;&gt;""),B$3,"")</f>
      </c>
      <c r="C73" s="49">
        <f>IF(OR($D73&lt;&gt;"",$G73&lt;&gt;""),C$3,"")</f>
      </c>
      <c r="D73" s="50"/>
      <c r="E73" s="51">
        <f>IF($D73&lt;&gt;"",E$3,"")</f>
      </c>
      <c r="F73" s="48">
        <f>IF($G73&lt;&gt;"",RANK(O73,O$4:O$204),"")</f>
      </c>
      <c r="G73" s="56"/>
      <c r="H73" s="56"/>
      <c r="I73" s="52"/>
      <c r="J73" s="50"/>
      <c r="K73" s="54"/>
      <c r="L73" s="55">
        <f>IF(AND($G73&lt;&gt;"",ISNUMBER(J73)),IF(MATCH(M73,M:M,0)&lt;ROW(M73),"NC",IF(N73&lt;=O$2,(O$2*4)-N73+1,O$2*2)),"")</f>
      </c>
      <c r="M73" s="45">
        <f>CONCATENATE(G73,H73)</f>
      </c>
      <c r="N73" s="46">
        <f>IF($G73&lt;&gt;"",IF(MATCH(M73,M:M,0)&lt;ROW(M73),N72,N72+1),"")</f>
      </c>
      <c r="O73" s="47">
        <f>IF(J73&lt;&gt;"",IF(ISNUMBER(J73),100000-(J73*1000)-K73,-1000000),-9999999)</f>
        <v>-9999999</v>
      </c>
    </row>
    <row r="74" spans="2:15" ht="12.75">
      <c r="B74" s="48">
        <f>IF(OR($D74&lt;&gt;"",$G74&lt;&gt;""),B$3,"")</f>
      </c>
      <c r="C74" s="49">
        <f>IF(OR($D74&lt;&gt;"",$G74&lt;&gt;""),C$3,"")</f>
      </c>
      <c r="D74" s="50"/>
      <c r="E74" s="51">
        <f>IF($D74&lt;&gt;"",E$3,"")</f>
      </c>
      <c r="F74" s="48">
        <f>IF($G74&lt;&gt;"",RANK(O74,O$4:O$204),"")</f>
      </c>
      <c r="G74" s="56"/>
      <c r="H74" s="56"/>
      <c r="I74" s="52"/>
      <c r="J74" s="50"/>
      <c r="K74" s="54"/>
      <c r="L74" s="55">
        <f>IF(AND($G74&lt;&gt;"",ISNUMBER(J74)),IF(MATCH(M74,M:M,0)&lt;ROW(M74),"NC",IF(N74&lt;=O$2,(O$2*4)-N74+1,O$2*2)),"")</f>
      </c>
      <c r="M74" s="45">
        <f>CONCATENATE(G74,H74)</f>
      </c>
      <c r="N74" s="46">
        <f>IF($G74&lt;&gt;"",IF(MATCH(M74,M:M,0)&lt;ROW(M74),N73,N73+1),"")</f>
      </c>
      <c r="O74" s="47">
        <f>IF(J74&lt;&gt;"",IF(ISNUMBER(J74),100000-(J74*1000)-K74,-1000000),-9999999)</f>
        <v>-9999999</v>
      </c>
    </row>
    <row r="75" spans="2:15" ht="12.75">
      <c r="B75" s="48">
        <f>IF(OR($D75&lt;&gt;"",$G75&lt;&gt;""),B$3,"")</f>
      </c>
      <c r="C75" s="49">
        <f>IF(OR($D75&lt;&gt;"",$G75&lt;&gt;""),C$3,"")</f>
      </c>
      <c r="D75" s="50"/>
      <c r="E75" s="51">
        <f>IF($D75&lt;&gt;"",E$3,"")</f>
      </c>
      <c r="F75" s="48">
        <f>IF($G75&lt;&gt;"",RANK(O75,O$4:O$204),"")</f>
      </c>
      <c r="G75" s="56"/>
      <c r="H75" s="56"/>
      <c r="I75" s="52"/>
      <c r="J75" s="50"/>
      <c r="K75" s="54"/>
      <c r="L75" s="55">
        <f>IF(AND($G75&lt;&gt;"",ISNUMBER(J75)),IF(MATCH(M75,M:M,0)&lt;ROW(M75),"NC",IF(N75&lt;=O$2,(O$2*4)-N75+1,O$2*2)),"")</f>
      </c>
      <c r="M75" s="45">
        <f>CONCATENATE(G75,H75)</f>
      </c>
      <c r="N75" s="46">
        <f>IF($G75&lt;&gt;"",IF(MATCH(M75,M:M,0)&lt;ROW(M75),N74,N74+1),"")</f>
      </c>
      <c r="O75" s="47">
        <f>IF(J75&lt;&gt;"",IF(ISNUMBER(J75),100000-(J75*1000)-K75,-1000000),-9999999)</f>
        <v>-9999999</v>
      </c>
    </row>
    <row r="76" spans="2:15" ht="12.75">
      <c r="B76" s="48">
        <f>IF(OR($D76&lt;&gt;"",$G76&lt;&gt;""),B$3,"")</f>
      </c>
      <c r="C76" s="49">
        <f>IF(OR($D76&lt;&gt;"",$G76&lt;&gt;""),C$3,"")</f>
      </c>
      <c r="D76" s="50"/>
      <c r="E76" s="51">
        <f>IF($D76&lt;&gt;"",E$3,"")</f>
      </c>
      <c r="F76" s="48">
        <f>IF($G76&lt;&gt;"",RANK(O76,O$4:O$204),"")</f>
      </c>
      <c r="G76" s="56"/>
      <c r="H76" s="56"/>
      <c r="I76" s="52"/>
      <c r="J76" s="50"/>
      <c r="K76" s="54"/>
      <c r="L76" s="55">
        <f>IF(AND($G76&lt;&gt;"",ISNUMBER(J76)),IF(MATCH(M76,M:M,0)&lt;ROW(M76),"NC",IF(N76&lt;=O$2,(O$2*4)-N76+1,O$2*2)),"")</f>
      </c>
      <c r="M76" s="45">
        <f>CONCATENATE(G76,H76)</f>
      </c>
      <c r="N76" s="46">
        <f>IF($G76&lt;&gt;"",IF(MATCH(M76,M:M,0)&lt;ROW(M76),N75,N75+1),"")</f>
      </c>
      <c r="O76" s="47">
        <f>IF(J76&lt;&gt;"",IF(ISNUMBER(J76),100000-(J76*1000)-K76,-1000000),-9999999)</f>
        <v>-9999999</v>
      </c>
    </row>
    <row r="77" spans="2:15" ht="12.75">
      <c r="B77" s="48">
        <f>IF(OR($D77&lt;&gt;"",$G77&lt;&gt;""),B$3,"")</f>
      </c>
      <c r="C77" s="49">
        <f>IF(OR($D77&lt;&gt;"",$G77&lt;&gt;""),C$3,"")</f>
      </c>
      <c r="D77" s="50"/>
      <c r="E77" s="51">
        <f>IF($D77&lt;&gt;"",E$3,"")</f>
      </c>
      <c r="F77" s="48">
        <f>IF($G77&lt;&gt;"",RANK(O77,O$4:O$204),"")</f>
      </c>
      <c r="G77" s="56"/>
      <c r="H77" s="56"/>
      <c r="I77" s="52"/>
      <c r="J77" s="50"/>
      <c r="K77" s="54"/>
      <c r="L77" s="55">
        <f>IF(AND($G77&lt;&gt;"",ISNUMBER(J77)),IF(MATCH(M77,M:M,0)&lt;ROW(M77),"NC",IF(N77&lt;=O$2,(O$2*4)-N77+1,O$2*2)),"")</f>
      </c>
      <c r="M77" s="45">
        <f>CONCATENATE(G77,H77)</f>
      </c>
      <c r="N77" s="46">
        <f>IF($G77&lt;&gt;"",IF(MATCH(M77,M:M,0)&lt;ROW(M77),N76,N76+1),"")</f>
      </c>
      <c r="O77" s="47">
        <f>IF(J77&lt;&gt;"",IF(ISNUMBER(J77),100000-(J77*1000)-K77,-1000000),-9999999)</f>
        <v>-9999999</v>
      </c>
    </row>
    <row r="78" spans="2:15" ht="12.75">
      <c r="B78" s="48">
        <f>IF(OR($D78&lt;&gt;"",$G78&lt;&gt;""),B$3,"")</f>
      </c>
      <c r="C78" s="49">
        <f>IF(OR($D78&lt;&gt;"",$G78&lt;&gt;""),C$3,"")</f>
      </c>
      <c r="D78" s="50"/>
      <c r="E78" s="51">
        <f>IF($D78&lt;&gt;"",E$3,"")</f>
      </c>
      <c r="F78" s="48">
        <f>IF($G78&lt;&gt;"",RANK(O78,O$4:O$204),"")</f>
      </c>
      <c r="G78" s="56"/>
      <c r="H78" s="56"/>
      <c r="I78" s="52"/>
      <c r="J78" s="50"/>
      <c r="K78" s="54"/>
      <c r="L78" s="55">
        <f>IF(AND($G78&lt;&gt;"",ISNUMBER(J78)),IF(MATCH(M78,M:M,0)&lt;ROW(M78),"NC",IF(N78&lt;=O$2,(O$2*4)-N78+1,O$2*2)),"")</f>
      </c>
      <c r="M78" s="45">
        <f>CONCATENATE(G78,H78)</f>
      </c>
      <c r="N78" s="46">
        <f>IF($G78&lt;&gt;"",IF(MATCH(M78,M:M,0)&lt;ROW(M78),N77,N77+1),"")</f>
      </c>
      <c r="O78" s="47">
        <f>IF(J78&lt;&gt;"",IF(ISNUMBER(J78),100000-(J78*1000)-K78,-1000000),-9999999)</f>
        <v>-9999999</v>
      </c>
    </row>
    <row r="79" spans="2:15" ht="12.75">
      <c r="B79" s="48">
        <f>IF(OR($D79&lt;&gt;"",$G79&lt;&gt;""),B$3,"")</f>
      </c>
      <c r="C79" s="49">
        <f>IF(OR($D79&lt;&gt;"",$G79&lt;&gt;""),C$3,"")</f>
      </c>
      <c r="D79" s="50"/>
      <c r="E79" s="51">
        <f>IF($D79&lt;&gt;"",E$3,"")</f>
      </c>
      <c r="F79" s="48">
        <f>IF($G79&lt;&gt;"",RANK(O79,O$4:O$204),"")</f>
      </c>
      <c r="G79" s="56"/>
      <c r="H79" s="56"/>
      <c r="I79" s="52"/>
      <c r="J79" s="50"/>
      <c r="K79" s="54"/>
      <c r="L79" s="55">
        <f>IF(AND($G79&lt;&gt;"",ISNUMBER(J79)),IF(MATCH(M79,M:M,0)&lt;ROW(M79),"NC",IF(N79&lt;=O$2,(O$2*4)-N79+1,O$2*2)),"")</f>
      </c>
      <c r="M79" s="45">
        <f>CONCATENATE(G79,H79)</f>
      </c>
      <c r="N79" s="46">
        <f>IF($G79&lt;&gt;"",IF(MATCH(M79,M:M,0)&lt;ROW(M79),N78,N78+1),"")</f>
      </c>
      <c r="O79" s="47">
        <f>IF(J79&lt;&gt;"",IF(ISNUMBER(J79),100000-(J79*1000)-K79,-1000000),-9999999)</f>
        <v>-9999999</v>
      </c>
    </row>
    <row r="80" spans="2:15" ht="12.75">
      <c r="B80" s="48">
        <f>IF(OR($D80&lt;&gt;"",$G80&lt;&gt;""),B$3,"")</f>
      </c>
      <c r="C80" s="49">
        <f>IF(OR($D80&lt;&gt;"",$G80&lt;&gt;""),C$3,"")</f>
      </c>
      <c r="D80" s="50"/>
      <c r="E80" s="51">
        <f>IF($D80&lt;&gt;"",E$3,"")</f>
      </c>
      <c r="F80" s="48">
        <f>IF($G80&lt;&gt;"",RANK(O80,O$4:O$204),"")</f>
      </c>
      <c r="G80" s="56"/>
      <c r="H80" s="56"/>
      <c r="I80" s="52"/>
      <c r="J80" s="50"/>
      <c r="K80" s="54"/>
      <c r="L80" s="55">
        <f>IF(AND($G80&lt;&gt;"",ISNUMBER(J80)),IF(MATCH(M80,M:M,0)&lt;ROW(M80),"NC",IF(N80&lt;=O$2,(O$2*4)-N80+1,O$2*2)),"")</f>
      </c>
      <c r="M80" s="45">
        <f>CONCATENATE(G80,H80)</f>
      </c>
      <c r="N80" s="46">
        <f>IF($G80&lt;&gt;"",IF(MATCH(M80,M:M,0)&lt;ROW(M80),N79,N79+1),"")</f>
      </c>
      <c r="O80" s="47">
        <f>IF(J80&lt;&gt;"",IF(ISNUMBER(J80),100000-(J80*1000)-K80,-1000000),-9999999)</f>
        <v>-9999999</v>
      </c>
    </row>
    <row r="81" spans="2:15" ht="12.75">
      <c r="B81" s="48">
        <f>IF(OR($D81&lt;&gt;"",$G81&lt;&gt;""),B$3,"")</f>
      </c>
      <c r="C81" s="49">
        <f>IF(OR($D81&lt;&gt;"",$G81&lt;&gt;""),C$3,"")</f>
      </c>
      <c r="D81" s="50"/>
      <c r="E81" s="51">
        <f>IF($D81&lt;&gt;"",E$3,"")</f>
      </c>
      <c r="F81" s="48">
        <f>IF($G81&lt;&gt;"",RANK(O81,O$4:O$204),"")</f>
      </c>
      <c r="G81" s="56"/>
      <c r="H81" s="56"/>
      <c r="I81" s="52"/>
      <c r="J81" s="50"/>
      <c r="K81" s="54"/>
      <c r="L81" s="55">
        <f>IF(AND($G81&lt;&gt;"",ISNUMBER(J81)),IF(MATCH(M81,M:M,0)&lt;ROW(M81),"NC",IF(N81&lt;=O$2,(O$2*4)-N81+1,O$2*2)),"")</f>
      </c>
      <c r="M81" s="45">
        <f>CONCATENATE(G81,H81)</f>
      </c>
      <c r="N81" s="46">
        <f>IF($G81&lt;&gt;"",IF(MATCH(M81,M:M,0)&lt;ROW(M81),N80,N80+1),"")</f>
      </c>
      <c r="O81" s="47">
        <f>IF(J81&lt;&gt;"",IF(ISNUMBER(J81),100000-(J81*1000)-K81,-1000000),-9999999)</f>
        <v>-9999999</v>
      </c>
    </row>
    <row r="82" spans="2:15" ht="12.75">
      <c r="B82" s="48">
        <f>IF(OR($D82&lt;&gt;"",$G82&lt;&gt;""),B$3,"")</f>
      </c>
      <c r="C82" s="49">
        <f>IF(OR($D82&lt;&gt;"",$G82&lt;&gt;""),C$3,"")</f>
      </c>
      <c r="D82" s="50"/>
      <c r="E82" s="51">
        <f>IF($D82&lt;&gt;"",E$3,"")</f>
      </c>
      <c r="F82" s="48">
        <f>IF($G82&lt;&gt;"",RANK(O82,O$4:O$204),"")</f>
      </c>
      <c r="G82" s="56"/>
      <c r="H82" s="56"/>
      <c r="I82" s="52"/>
      <c r="J82" s="50"/>
      <c r="K82" s="54"/>
      <c r="L82" s="55">
        <f>IF(AND($G82&lt;&gt;"",ISNUMBER(J82)),IF(MATCH(M82,M:M,0)&lt;ROW(M82),"NC",IF(N82&lt;=O$2,(O$2*4)-N82+1,O$2*2)),"")</f>
      </c>
      <c r="M82" s="45">
        <f>CONCATENATE(G82,H82)</f>
      </c>
      <c r="N82" s="46">
        <f>IF($G82&lt;&gt;"",IF(MATCH(M82,M:M,0)&lt;ROW(M82),N81,N81+1),"")</f>
      </c>
      <c r="O82" s="47">
        <f>IF(J82&lt;&gt;"",IF(ISNUMBER(J82),100000-(J82*1000)-K82,-1000000),-9999999)</f>
        <v>-9999999</v>
      </c>
    </row>
    <row r="83" spans="2:15" ht="12.75">
      <c r="B83" s="48">
        <f>IF(OR($D83&lt;&gt;"",$G83&lt;&gt;""),B$3,"")</f>
      </c>
      <c r="C83" s="49">
        <f>IF(OR($D83&lt;&gt;"",$G83&lt;&gt;""),C$3,"")</f>
      </c>
      <c r="D83" s="50"/>
      <c r="E83" s="51">
        <f>IF($D83&lt;&gt;"",E$3,"")</f>
      </c>
      <c r="F83" s="48">
        <f>IF($G83&lt;&gt;"",RANK(O83,O$4:O$204),"")</f>
      </c>
      <c r="G83" s="56"/>
      <c r="H83" s="56"/>
      <c r="I83" s="52"/>
      <c r="J83" s="50"/>
      <c r="K83" s="54"/>
      <c r="L83" s="55">
        <f>IF(AND($G83&lt;&gt;"",ISNUMBER(J83)),IF(MATCH(M83,M:M,0)&lt;ROW(M83),"NC",IF(N83&lt;=O$2,(O$2*4)-N83+1,O$2*2)),"")</f>
      </c>
      <c r="M83" s="45">
        <f>CONCATENATE(G83,H83)</f>
      </c>
      <c r="N83" s="46">
        <f>IF($G83&lt;&gt;"",IF(MATCH(M83,M:M,0)&lt;ROW(M83),N82,N82+1),"")</f>
      </c>
      <c r="O83" s="47">
        <f>IF(J83&lt;&gt;"",IF(ISNUMBER(J83),100000-(J83*1000)-K83,-1000000),-9999999)</f>
        <v>-9999999</v>
      </c>
    </row>
    <row r="84" spans="2:15" ht="12.75">
      <c r="B84" s="48">
        <f>IF(OR($D84&lt;&gt;"",$G84&lt;&gt;""),B$3,"")</f>
      </c>
      <c r="C84" s="49">
        <f>IF(OR($D84&lt;&gt;"",$G84&lt;&gt;""),C$3,"")</f>
      </c>
      <c r="D84" s="50"/>
      <c r="E84" s="51">
        <f>IF($D84&lt;&gt;"",E$3,"")</f>
      </c>
      <c r="F84" s="48">
        <f>IF($G84&lt;&gt;"",RANK(O84,O$4:O$204),"")</f>
      </c>
      <c r="G84" s="56"/>
      <c r="H84" s="56"/>
      <c r="I84" s="52"/>
      <c r="J84" s="50"/>
      <c r="K84" s="54"/>
      <c r="L84" s="55">
        <f>IF(AND($G84&lt;&gt;"",ISNUMBER(J84)),IF(MATCH(M84,M:M,0)&lt;ROW(M84),"NC",IF(N84&lt;=O$2,(O$2*4)-N84+1,O$2*2)),"")</f>
      </c>
      <c r="M84" s="45">
        <f>CONCATENATE(G84,H84)</f>
      </c>
      <c r="N84" s="46">
        <f>IF($G84&lt;&gt;"",IF(MATCH(M84,M:M,0)&lt;ROW(M84),N83,N83+1),"")</f>
      </c>
      <c r="O84" s="47">
        <f>IF(J84&lt;&gt;"",IF(ISNUMBER(J84),100000-(J84*1000)-K84,-1000000),-9999999)</f>
        <v>-9999999</v>
      </c>
    </row>
    <row r="85" spans="2:15" ht="12.75">
      <c r="B85" s="48">
        <f>IF(OR($D85&lt;&gt;"",$G85&lt;&gt;""),B$3,"")</f>
      </c>
      <c r="C85" s="49">
        <f>IF(OR($D85&lt;&gt;"",$G85&lt;&gt;""),C$3,"")</f>
      </c>
      <c r="D85" s="50"/>
      <c r="E85" s="51">
        <f>IF($D85&lt;&gt;"",E$3,"")</f>
      </c>
      <c r="F85" s="48">
        <f>IF($G85&lt;&gt;"",RANK(O85,O$4:O$204),"")</f>
      </c>
      <c r="G85" s="56"/>
      <c r="H85" s="56"/>
      <c r="I85" s="52"/>
      <c r="J85" s="50"/>
      <c r="K85" s="54"/>
      <c r="L85" s="55">
        <f>IF(AND($G85&lt;&gt;"",ISNUMBER(J85)),IF(MATCH(M85,M:M,0)&lt;ROW(M85),"NC",IF(N85&lt;=O$2,(O$2*4)-N85+1,O$2*2)),"")</f>
      </c>
      <c r="M85" s="45">
        <f>CONCATENATE(G85,H85)</f>
      </c>
      <c r="N85" s="46">
        <f>IF($G85&lt;&gt;"",IF(MATCH(M85,M:M,0)&lt;ROW(M85),N84,N84+1),"")</f>
      </c>
      <c r="O85" s="47">
        <f>IF(J85&lt;&gt;"",IF(ISNUMBER(J85),100000-(J85*1000)-K85,-1000000),-9999999)</f>
        <v>-9999999</v>
      </c>
    </row>
    <row r="86" spans="2:15" ht="12.75">
      <c r="B86" s="48">
        <f>IF(OR($D86&lt;&gt;"",$G86&lt;&gt;""),B$3,"")</f>
      </c>
      <c r="C86" s="49">
        <f>IF(OR($D86&lt;&gt;"",$G86&lt;&gt;""),C$3,"")</f>
      </c>
      <c r="D86" s="50"/>
      <c r="E86" s="51">
        <f>IF($D86&lt;&gt;"",E$3,"")</f>
      </c>
      <c r="F86" s="48">
        <f>IF($G86&lt;&gt;"",RANK(O86,O$4:O$204),"")</f>
      </c>
      <c r="G86" s="56"/>
      <c r="H86" s="56"/>
      <c r="I86" s="52"/>
      <c r="J86" s="50"/>
      <c r="K86" s="54"/>
      <c r="L86" s="55">
        <f>IF(AND($G86&lt;&gt;"",ISNUMBER(J86)),IF(MATCH(M86,M:M,0)&lt;ROW(M86),"NC",IF(N86&lt;=O$2,(O$2*4)-N86+1,O$2*2)),"")</f>
      </c>
      <c r="M86" s="45">
        <f>CONCATENATE(G86,H86)</f>
      </c>
      <c r="N86" s="46">
        <f>IF($G86&lt;&gt;"",IF(MATCH(M86,M:M,0)&lt;ROW(M86),N85,N85+1),"")</f>
      </c>
      <c r="O86" s="47">
        <f>IF(J86&lt;&gt;"",IF(ISNUMBER(J86),100000-(J86*1000)-K86,-1000000),-9999999)</f>
        <v>-9999999</v>
      </c>
    </row>
    <row r="87" spans="2:15" ht="12.75">
      <c r="B87" s="48">
        <f>IF(OR($D87&lt;&gt;"",$G87&lt;&gt;""),B$3,"")</f>
      </c>
      <c r="C87" s="49">
        <f>IF(OR($D87&lt;&gt;"",$G87&lt;&gt;""),C$3,"")</f>
      </c>
      <c r="D87" s="50"/>
      <c r="E87" s="51">
        <f>IF($D87&lt;&gt;"",E$3,"")</f>
      </c>
      <c r="F87" s="48">
        <f>IF($G87&lt;&gt;"",RANK(O87,O$4:O$204),"")</f>
      </c>
      <c r="G87" s="56"/>
      <c r="H87" s="56"/>
      <c r="I87" s="52"/>
      <c r="J87" s="50"/>
      <c r="K87" s="54"/>
      <c r="L87" s="55">
        <f>IF(AND($G87&lt;&gt;"",ISNUMBER(J87)),IF(MATCH(M87,M:M,0)&lt;ROW(M87),"NC",IF(N87&lt;=O$2,(O$2*4)-N87+1,O$2*2)),"")</f>
      </c>
      <c r="M87" s="45">
        <f>CONCATENATE(G87,H87)</f>
      </c>
      <c r="N87" s="46">
        <f>IF($G87&lt;&gt;"",IF(MATCH(M87,M:M,0)&lt;ROW(M87),N86,N86+1),"")</f>
      </c>
      <c r="O87" s="47">
        <f>IF(J87&lt;&gt;"",IF(ISNUMBER(J87),100000-(J87*1000)-K87,-1000000),-9999999)</f>
        <v>-9999999</v>
      </c>
    </row>
    <row r="88" spans="2:15" ht="12.75">
      <c r="B88" s="48">
        <f>IF(OR($D88&lt;&gt;"",$G88&lt;&gt;""),B$3,"")</f>
      </c>
      <c r="C88" s="49">
        <f>IF(OR($D88&lt;&gt;"",$G88&lt;&gt;""),C$3,"")</f>
      </c>
      <c r="D88" s="50"/>
      <c r="E88" s="51">
        <f>IF($D88&lt;&gt;"",E$3,"")</f>
      </c>
      <c r="F88" s="48">
        <f>IF($G88&lt;&gt;"",RANK(O88,O$4:O$204),"")</f>
      </c>
      <c r="G88" s="56"/>
      <c r="H88" s="56"/>
      <c r="I88" s="52"/>
      <c r="J88" s="50"/>
      <c r="K88" s="54"/>
      <c r="L88" s="55">
        <f>IF(AND($G88&lt;&gt;"",ISNUMBER(J88)),IF(MATCH(M88,M:M,0)&lt;ROW(M88),"NC",IF(N88&lt;=O$2,(O$2*4)-N88+1,O$2*2)),"")</f>
      </c>
      <c r="M88" s="45">
        <f>CONCATENATE(G88,H88)</f>
      </c>
      <c r="N88" s="46">
        <f>IF($G88&lt;&gt;"",IF(MATCH(M88,M:M,0)&lt;ROW(M88),N87,N87+1),"")</f>
      </c>
      <c r="O88" s="47">
        <f>IF(J88&lt;&gt;"",IF(ISNUMBER(J88),100000-(J88*1000)-K88,-1000000),-9999999)</f>
        <v>-9999999</v>
      </c>
    </row>
    <row r="89" spans="2:15" ht="12.75">
      <c r="B89" s="48">
        <f>IF(OR($D89&lt;&gt;"",$G89&lt;&gt;""),B$3,"")</f>
      </c>
      <c r="C89" s="49">
        <f>IF(OR($D89&lt;&gt;"",$G89&lt;&gt;""),C$3,"")</f>
      </c>
      <c r="D89" s="50"/>
      <c r="E89" s="51">
        <f>IF($D89&lt;&gt;"",E$3,"")</f>
      </c>
      <c r="F89" s="48">
        <f>IF($G89&lt;&gt;"",RANK(O89,O$4:O$204),"")</f>
      </c>
      <c r="G89" s="56"/>
      <c r="H89" s="56"/>
      <c r="I89" s="52"/>
      <c r="J89" s="50"/>
      <c r="K89" s="54"/>
      <c r="L89" s="55">
        <f>IF(AND($G89&lt;&gt;"",ISNUMBER(J89)),IF(MATCH(M89,M:M,0)&lt;ROW(M89),"NC",IF(N89&lt;=O$2,(O$2*4)-N89+1,O$2*2)),"")</f>
      </c>
      <c r="M89" s="45">
        <f>CONCATENATE(G89,H89)</f>
      </c>
      <c r="N89" s="46">
        <f>IF($G89&lt;&gt;"",IF(MATCH(M89,M:M,0)&lt;ROW(M89),N88,N88+1),"")</f>
      </c>
      <c r="O89" s="47">
        <f>IF(J89&lt;&gt;"",IF(ISNUMBER(J89),100000-(J89*1000)-K89,-1000000),-9999999)</f>
        <v>-9999999</v>
      </c>
    </row>
    <row r="90" spans="2:15" ht="12.75">
      <c r="B90" s="48">
        <f>IF(OR($D90&lt;&gt;"",$G90&lt;&gt;""),B$3,"")</f>
      </c>
      <c r="C90" s="49">
        <f>IF(OR($D90&lt;&gt;"",$G90&lt;&gt;""),C$3,"")</f>
      </c>
      <c r="D90" s="50"/>
      <c r="E90" s="51">
        <f>IF($D90&lt;&gt;"",E$3,"")</f>
      </c>
      <c r="F90" s="48">
        <f>IF($G90&lt;&gt;"",RANK(O90,O$4:O$204),"")</f>
      </c>
      <c r="G90" s="56"/>
      <c r="H90" s="56"/>
      <c r="I90" s="52"/>
      <c r="J90" s="50"/>
      <c r="K90" s="54"/>
      <c r="L90" s="55">
        <f>IF(AND($G90&lt;&gt;"",ISNUMBER(J90)),IF(MATCH(M90,M:M,0)&lt;ROW(M90),"NC",IF(N90&lt;=O$2,(O$2*4)-N90+1,O$2*2)),"")</f>
      </c>
      <c r="M90" s="45">
        <f>CONCATENATE(G90,H90)</f>
      </c>
      <c r="N90" s="46">
        <f>IF($G90&lt;&gt;"",IF(MATCH(M90,M:M,0)&lt;ROW(M90),N89,N89+1),"")</f>
      </c>
      <c r="O90" s="47">
        <f>IF(J90&lt;&gt;"",IF(ISNUMBER(J90),100000-(J90*1000)-K90,-1000000),-9999999)</f>
        <v>-9999999</v>
      </c>
    </row>
    <row r="91" spans="2:15" ht="12.75">
      <c r="B91" s="48">
        <f>IF(OR($D91&lt;&gt;"",$G91&lt;&gt;""),B$3,"")</f>
      </c>
      <c r="C91" s="49">
        <f>IF(OR($D91&lt;&gt;"",$G91&lt;&gt;""),C$3,"")</f>
      </c>
      <c r="D91" s="50"/>
      <c r="E91" s="51">
        <f>IF($D91&lt;&gt;"",E$3,"")</f>
      </c>
      <c r="F91" s="48">
        <f>IF($G91&lt;&gt;"",RANK(O91,O$4:O$204),"")</f>
      </c>
      <c r="G91" s="56"/>
      <c r="H91" s="56"/>
      <c r="I91" s="52"/>
      <c r="J91" s="50"/>
      <c r="K91" s="54"/>
      <c r="L91" s="55">
        <f>IF(AND($G91&lt;&gt;"",ISNUMBER(J91)),IF(MATCH(M91,M:M,0)&lt;ROW(M91),"NC",IF(N91&lt;=O$2,(O$2*4)-N91+1,O$2*2)),"")</f>
      </c>
      <c r="M91" s="45">
        <f>CONCATENATE(G91,H91)</f>
      </c>
      <c r="N91" s="46">
        <f>IF($G91&lt;&gt;"",IF(MATCH(M91,M:M,0)&lt;ROW(M91),N90,N90+1),"")</f>
      </c>
      <c r="O91" s="47">
        <f>IF(J91&lt;&gt;"",IF(ISNUMBER(J91),100000-(J91*1000)-K91,-1000000),-9999999)</f>
        <v>-9999999</v>
      </c>
    </row>
    <row r="92" spans="2:15" ht="12.75">
      <c r="B92" s="48">
        <f>IF(OR($D92&lt;&gt;"",$G92&lt;&gt;""),B$3,"")</f>
      </c>
      <c r="C92" s="49">
        <f>IF(OR($D92&lt;&gt;"",$G92&lt;&gt;""),C$3,"")</f>
      </c>
      <c r="D92" s="50"/>
      <c r="E92" s="51">
        <f>IF($D92&lt;&gt;"",E$3,"")</f>
      </c>
      <c r="F92" s="48">
        <f>IF($G92&lt;&gt;"",RANK(O92,O$4:O$204),"")</f>
      </c>
      <c r="G92" s="56"/>
      <c r="H92" s="56"/>
      <c r="I92" s="52"/>
      <c r="J92" s="50"/>
      <c r="K92" s="54"/>
      <c r="L92" s="55">
        <f>IF(AND($G92&lt;&gt;"",ISNUMBER(J92)),IF(MATCH(M92,M:M,0)&lt;ROW(M92),"NC",IF(N92&lt;=O$2,(O$2*4)-N92+1,O$2*2)),"")</f>
      </c>
      <c r="M92" s="45">
        <f>CONCATENATE(G92,H92)</f>
      </c>
      <c r="N92" s="46">
        <f>IF($G92&lt;&gt;"",IF(MATCH(M92,M:M,0)&lt;ROW(M92),N91,N91+1),"")</f>
      </c>
      <c r="O92" s="47">
        <f>IF(J92&lt;&gt;"",IF(ISNUMBER(J92),100000-(J92*1000)-K92,-1000000),-9999999)</f>
        <v>-9999999</v>
      </c>
    </row>
    <row r="93" spans="2:15" ht="12.75">
      <c r="B93" s="48">
        <f>IF(OR($D93&lt;&gt;"",$G93&lt;&gt;""),B$3,"")</f>
      </c>
      <c r="C93" s="49">
        <f>IF(OR($D93&lt;&gt;"",$G93&lt;&gt;""),C$3,"")</f>
      </c>
      <c r="D93" s="50"/>
      <c r="E93" s="51">
        <f>IF($D93&lt;&gt;"",E$3,"")</f>
      </c>
      <c r="F93" s="48">
        <f>IF($G93&lt;&gt;"",RANK(O93,O$4:O$204),"")</f>
      </c>
      <c r="G93" s="56"/>
      <c r="H93" s="56"/>
      <c r="I93" s="52"/>
      <c r="J93" s="50"/>
      <c r="K93" s="54"/>
      <c r="L93" s="55">
        <f>IF(AND($G93&lt;&gt;"",ISNUMBER(J93)),IF(MATCH(M93,M:M,0)&lt;ROW(M93),"NC",IF(N93&lt;=O$2,(O$2*4)-N93+1,O$2*2)),"")</f>
      </c>
      <c r="M93" s="45">
        <f>CONCATENATE(G93,H93)</f>
      </c>
      <c r="N93" s="46">
        <f>IF($G93&lt;&gt;"",IF(MATCH(M93,M:M,0)&lt;ROW(M93),N92,N92+1),"")</f>
      </c>
      <c r="O93" s="47">
        <f>IF(J93&lt;&gt;"",IF(ISNUMBER(J93),100000-(J93*1000)-K93,-1000000),-9999999)</f>
        <v>-9999999</v>
      </c>
    </row>
    <row r="94" spans="2:15" ht="12.75">
      <c r="B94" s="48">
        <f>IF(OR($D94&lt;&gt;"",$G94&lt;&gt;""),B$3,"")</f>
      </c>
      <c r="C94" s="49">
        <f>IF(OR($D94&lt;&gt;"",$G94&lt;&gt;""),C$3,"")</f>
      </c>
      <c r="D94" s="50"/>
      <c r="E94" s="51">
        <f>IF($D94&lt;&gt;"",E$3,"")</f>
      </c>
      <c r="F94" s="48">
        <f>IF($G94&lt;&gt;"",RANK(O94,O$4:O$204),"")</f>
      </c>
      <c r="G94" s="56"/>
      <c r="H94" s="56"/>
      <c r="I94" s="52"/>
      <c r="J94" s="50"/>
      <c r="K94" s="54"/>
      <c r="L94" s="55">
        <f>IF(AND($G94&lt;&gt;"",ISNUMBER(J94)),IF(MATCH(M94,M:M,0)&lt;ROW(M94),"NC",IF(N94&lt;=O$2,(O$2*4)-N94+1,O$2*2)),"")</f>
      </c>
      <c r="M94" s="45">
        <f>CONCATENATE(G94,H94)</f>
      </c>
      <c r="N94" s="46">
        <f>IF($G94&lt;&gt;"",IF(MATCH(M94,M:M,0)&lt;ROW(M94),N93,N93+1),"")</f>
      </c>
      <c r="O94" s="47">
        <f>IF(J94&lt;&gt;"",IF(ISNUMBER(J94),100000-(J94*1000)-K94,-1000000),-9999999)</f>
        <v>-9999999</v>
      </c>
    </row>
    <row r="95" spans="2:15" ht="12.75">
      <c r="B95" s="48">
        <f>IF(OR($D95&lt;&gt;"",$G95&lt;&gt;""),B$3,"")</f>
      </c>
      <c r="C95" s="49">
        <f>IF(OR($D95&lt;&gt;"",$G95&lt;&gt;""),C$3,"")</f>
      </c>
      <c r="D95" s="50"/>
      <c r="E95" s="51">
        <f>IF($D95&lt;&gt;"",E$3,"")</f>
      </c>
      <c r="F95" s="48">
        <f>IF($G95&lt;&gt;"",RANK(O95,O$4:O$204),"")</f>
      </c>
      <c r="G95" s="56"/>
      <c r="H95" s="56"/>
      <c r="I95" s="52"/>
      <c r="J95" s="50"/>
      <c r="K95" s="54"/>
      <c r="L95" s="55">
        <f>IF(AND($G95&lt;&gt;"",ISNUMBER(J95)),IF(MATCH(M95,M:M,0)&lt;ROW(M95),"NC",IF(N95&lt;=O$2,(O$2*4)-N95+1,O$2*2)),"")</f>
      </c>
      <c r="M95" s="45">
        <f>CONCATENATE(G95,H95)</f>
      </c>
      <c r="N95" s="46">
        <f>IF($G95&lt;&gt;"",IF(MATCH(M95,M:M,0)&lt;ROW(M95),N94,N94+1),"")</f>
      </c>
      <c r="O95" s="47">
        <f>IF(J95&lt;&gt;"",IF(ISNUMBER(J95),100000-(J95*1000)-K95,-1000000),-9999999)</f>
        <v>-9999999</v>
      </c>
    </row>
    <row r="96" spans="2:15" ht="12.75">
      <c r="B96" s="48">
        <f>IF(OR($D96&lt;&gt;"",$G96&lt;&gt;""),B$3,"")</f>
      </c>
      <c r="C96" s="49">
        <f>IF(OR($D96&lt;&gt;"",$G96&lt;&gt;""),C$3,"")</f>
      </c>
      <c r="D96" s="50"/>
      <c r="E96" s="51">
        <f>IF($D96&lt;&gt;"",E$3,"")</f>
      </c>
      <c r="F96" s="48">
        <f>IF($G96&lt;&gt;"",RANK(O96,O$4:O$204),"")</f>
      </c>
      <c r="G96" s="56"/>
      <c r="H96" s="56"/>
      <c r="I96" s="52"/>
      <c r="J96" s="50"/>
      <c r="K96" s="54"/>
      <c r="L96" s="55">
        <f>IF(AND($G96&lt;&gt;"",ISNUMBER(J96)),IF(MATCH(M96,M:M,0)&lt;ROW(M96),"NC",IF(N96&lt;=O$2,(O$2*4)-N96+1,O$2*2)),"")</f>
      </c>
      <c r="M96" s="45">
        <f>CONCATENATE(G96,H96)</f>
      </c>
      <c r="N96" s="46">
        <f>IF($G96&lt;&gt;"",IF(MATCH(M96,M:M,0)&lt;ROW(M96),N95,N95+1),"")</f>
      </c>
      <c r="O96" s="47">
        <f>IF(J96&lt;&gt;"",IF(ISNUMBER(J96),100000-(J96*1000)-K96,-1000000),-9999999)</f>
        <v>-9999999</v>
      </c>
    </row>
    <row r="97" spans="2:15" ht="12.75">
      <c r="B97" s="48">
        <f>IF(OR($D97&lt;&gt;"",$G97&lt;&gt;""),B$3,"")</f>
      </c>
      <c r="C97" s="49">
        <f>IF(OR($D97&lt;&gt;"",$G97&lt;&gt;""),C$3,"")</f>
      </c>
      <c r="D97" s="50"/>
      <c r="E97" s="51">
        <f>IF($D97&lt;&gt;"",E$3,"")</f>
      </c>
      <c r="F97" s="48">
        <f>IF($G97&lt;&gt;"",RANK(O97,O$4:O$204),"")</f>
      </c>
      <c r="G97" s="56"/>
      <c r="H97" s="56"/>
      <c r="I97" s="52"/>
      <c r="J97" s="50"/>
      <c r="K97" s="54"/>
      <c r="L97" s="55">
        <f>IF(AND($G97&lt;&gt;"",ISNUMBER(J97)),IF(MATCH(M97,M:M,0)&lt;ROW(M97),"NC",IF(N97&lt;=O$2,(O$2*4)-N97+1,O$2*2)),"")</f>
      </c>
      <c r="M97" s="45">
        <f>CONCATENATE(G97,H97)</f>
      </c>
      <c r="N97" s="46">
        <f>IF($G97&lt;&gt;"",IF(MATCH(M97,M:M,0)&lt;ROW(M97),N96,N96+1),"")</f>
      </c>
      <c r="O97" s="47">
        <f>IF(J97&lt;&gt;"",IF(ISNUMBER(J97),100000-(J97*1000)-K97,-1000000),-9999999)</f>
        <v>-9999999</v>
      </c>
    </row>
    <row r="98" spans="2:15" ht="12.75">
      <c r="B98" s="48">
        <f>IF(OR($D98&lt;&gt;"",$G98&lt;&gt;""),B$3,"")</f>
      </c>
      <c r="C98" s="49">
        <f>IF(OR($D98&lt;&gt;"",$G98&lt;&gt;""),C$3,"")</f>
      </c>
      <c r="D98" s="50"/>
      <c r="E98" s="51">
        <f>IF($D98&lt;&gt;"",E$3,"")</f>
      </c>
      <c r="F98" s="48">
        <f>IF($G98&lt;&gt;"",RANK(O98,O$4:O$204),"")</f>
      </c>
      <c r="G98" s="56"/>
      <c r="H98" s="56"/>
      <c r="I98" s="52"/>
      <c r="J98" s="50"/>
      <c r="K98" s="54"/>
      <c r="L98" s="55">
        <f>IF(AND($G98&lt;&gt;"",ISNUMBER(J98)),IF(MATCH(M98,M:M,0)&lt;ROW(M98),"NC",IF(N98&lt;=O$2,(O$2*4)-N98+1,O$2*2)),"")</f>
      </c>
      <c r="M98" s="45">
        <f>CONCATENATE(G98,H98)</f>
      </c>
      <c r="N98" s="46">
        <f>IF($G98&lt;&gt;"",IF(MATCH(M98,M:M,0)&lt;ROW(M98),N97,N97+1),"")</f>
      </c>
      <c r="O98" s="47">
        <f>IF(J98&lt;&gt;"",IF(ISNUMBER(J98),100000-(J98*1000)-K98,-1000000),-9999999)</f>
        <v>-9999999</v>
      </c>
    </row>
    <row r="99" spans="2:15" ht="12.75">
      <c r="B99" s="48">
        <f>IF(OR($D99&lt;&gt;"",$G99&lt;&gt;""),B$3,"")</f>
      </c>
      <c r="C99" s="49">
        <f>IF(OR($D99&lt;&gt;"",$G99&lt;&gt;""),C$3,"")</f>
      </c>
      <c r="D99" s="50"/>
      <c r="E99" s="51">
        <f>IF($D99&lt;&gt;"",E$3,"")</f>
      </c>
      <c r="F99" s="48">
        <f>IF($G99&lt;&gt;"",RANK(O99,O$4:O$204),"")</f>
      </c>
      <c r="G99" s="56"/>
      <c r="H99" s="56"/>
      <c r="I99" s="52"/>
      <c r="J99" s="50"/>
      <c r="K99" s="54"/>
      <c r="L99" s="55">
        <f>IF(AND($G99&lt;&gt;"",ISNUMBER(J99)),IF(MATCH(M99,M:M,0)&lt;ROW(M99),"NC",IF(N99&lt;=O$2,(O$2*4)-N99+1,O$2*2)),"")</f>
      </c>
      <c r="M99" s="45">
        <f>CONCATENATE(G99,H99)</f>
      </c>
      <c r="N99" s="46">
        <f>IF($G99&lt;&gt;"",IF(MATCH(M99,M:M,0)&lt;ROW(M99),N98,N98+1),"")</f>
      </c>
      <c r="O99" s="47">
        <f>IF(J99&lt;&gt;"",IF(ISNUMBER(J99),100000-(J99*1000)-K99,-1000000),-9999999)</f>
        <v>-9999999</v>
      </c>
    </row>
    <row r="100" spans="2:15" ht="12.75">
      <c r="B100" s="48">
        <f>IF(OR($D100&lt;&gt;"",$G100&lt;&gt;""),B$3,"")</f>
      </c>
      <c r="C100" s="49">
        <f>IF(OR($D100&lt;&gt;"",$G100&lt;&gt;""),C$3,"")</f>
      </c>
      <c r="D100" s="50"/>
      <c r="E100" s="51">
        <f>IF($D100&lt;&gt;"",E$3,"")</f>
      </c>
      <c r="F100" s="48">
        <f>IF($G100&lt;&gt;"",RANK(O100,O$4:O$204),"")</f>
      </c>
      <c r="G100" s="56"/>
      <c r="H100" s="56"/>
      <c r="I100" s="52"/>
      <c r="J100" s="50"/>
      <c r="K100" s="54"/>
      <c r="L100" s="55">
        <f>IF(AND($G100&lt;&gt;"",ISNUMBER(J100)),IF(MATCH(M100,M:M,0)&lt;ROW(M100),"NC",IF(N100&lt;=O$2,(O$2*4)-N100+1,O$2*2)),"")</f>
      </c>
      <c r="M100" s="45">
        <f>CONCATENATE(G100,H100)</f>
      </c>
      <c r="N100" s="46">
        <f>IF($G100&lt;&gt;"",IF(MATCH(M100,M:M,0)&lt;ROW(M100),N99,N99+1),"")</f>
      </c>
      <c r="O100" s="47">
        <f>IF(J100&lt;&gt;"",IF(ISNUMBER(J100),100000-(J100*1000)-K100,-1000000),-9999999)</f>
        <v>-9999999</v>
      </c>
    </row>
    <row r="101" spans="2:15" ht="12.75">
      <c r="B101" s="48">
        <f>IF(OR($D101&lt;&gt;"",$G101&lt;&gt;""),B$3,"")</f>
      </c>
      <c r="C101" s="49">
        <f>IF(OR($D101&lt;&gt;"",$G101&lt;&gt;""),C$3,"")</f>
      </c>
      <c r="D101" s="50"/>
      <c r="E101" s="51">
        <f>IF($D101&lt;&gt;"",E$3,"")</f>
      </c>
      <c r="F101" s="48">
        <f>IF($G101&lt;&gt;"",RANK(O101,O$4:O$204),"")</f>
      </c>
      <c r="G101" s="56"/>
      <c r="H101" s="56"/>
      <c r="I101" s="52"/>
      <c r="J101" s="50"/>
      <c r="K101" s="54"/>
      <c r="L101" s="55">
        <f>IF(AND($G101&lt;&gt;"",ISNUMBER(J101)),IF(MATCH(M101,M:M,0)&lt;ROW(M101),"NC",IF(N101&lt;=O$2,(O$2*4)-N101+1,O$2*2)),"")</f>
      </c>
      <c r="M101" s="45">
        <f>CONCATENATE(G101,H101)</f>
      </c>
      <c r="N101" s="46">
        <f>IF($G101&lt;&gt;"",IF(MATCH(M101,M:M,0)&lt;ROW(M101),N100,N100+1),"")</f>
      </c>
      <c r="O101" s="47">
        <f>IF(J101&lt;&gt;"",IF(ISNUMBER(J101),100000-(J101*1000)-K101,-1000000),-9999999)</f>
        <v>-9999999</v>
      </c>
    </row>
    <row r="102" spans="2:15" ht="12.75">
      <c r="B102" s="48">
        <f>IF(OR($D102&lt;&gt;"",$G102&lt;&gt;""),B$3,"")</f>
      </c>
      <c r="C102" s="49">
        <f>IF(OR($D102&lt;&gt;"",$G102&lt;&gt;""),C$3,"")</f>
      </c>
      <c r="D102" s="50"/>
      <c r="E102" s="51">
        <f>IF($D102&lt;&gt;"",E$3,"")</f>
      </c>
      <c r="F102" s="48"/>
      <c r="G102" s="56"/>
      <c r="H102" s="56"/>
      <c r="I102" s="52"/>
      <c r="J102" s="50"/>
      <c r="K102" s="54"/>
      <c r="L102" s="55">
        <f>IF(AND($G102&lt;&gt;"",ISNUMBER(J102)),IF(MATCH(M102,M:M,0)&lt;ROW(M102),"NC",IF(N102&lt;=O$2,(O$2*4)-N102+1,O$2*2)),"")</f>
      </c>
      <c r="M102" s="45">
        <f>CONCATENATE(G102,H102)</f>
      </c>
      <c r="N102" s="46">
        <f>IF($G102&lt;&gt;"",IF(MATCH(M102,M:M,0)&lt;ROW(M102),N101,N101+1),"")</f>
      </c>
      <c r="O102" s="47">
        <f>IF(J102&lt;&gt;"",IF(ISNUMBER(J102),100000-(J102*1000)-K102,-1000000),-9999999)</f>
        <v>-9999999</v>
      </c>
    </row>
    <row r="103" spans="2:15" ht="12.75">
      <c r="B103" s="48">
        <f>IF(OR($D103&lt;&gt;"",$G103&lt;&gt;""),B$3,"")</f>
      </c>
      <c r="C103" s="49">
        <f>IF(OR($D103&lt;&gt;"",$G103&lt;&gt;""),C$3,"")</f>
      </c>
      <c r="D103" s="50"/>
      <c r="E103" s="51">
        <f>IF($D103&lt;&gt;"",E$3,"")</f>
      </c>
      <c r="F103" s="48"/>
      <c r="G103" s="56"/>
      <c r="H103" s="56"/>
      <c r="I103" s="52"/>
      <c r="J103" s="50"/>
      <c r="K103" s="54"/>
      <c r="L103" s="55">
        <f>IF(AND($G103&lt;&gt;"",ISNUMBER(J103)),IF(MATCH(M103,M:M,0)&lt;ROW(M103),"NC",IF(N103&lt;=O$2,(O$2*4)-N103+1,O$2*2)),"")</f>
      </c>
      <c r="M103" s="45">
        <f>CONCATENATE(G103,H103)</f>
      </c>
      <c r="N103" s="46">
        <f>IF($G103&lt;&gt;"",IF(MATCH(M103,M:M,0)&lt;ROW(M103),N102,N102+1),"")</f>
      </c>
      <c r="O103" s="47">
        <f>IF(J103&lt;&gt;"",IF(ISNUMBER(J103),100000-(J103*1000)-K103,-1000000),-9999999)</f>
        <v>-9999999</v>
      </c>
    </row>
    <row r="104" spans="2:15" ht="12.75">
      <c r="B104" s="57">
        <f>IF(OR($D104&lt;&gt;"",$G104&lt;&gt;""),B$3,"")</f>
      </c>
      <c r="C104" s="58">
        <f>IF(OR($D104&lt;&gt;"",$G104&lt;&gt;""),C$3,"")</f>
      </c>
      <c r="D104" s="59"/>
      <c r="E104" s="60">
        <f>IF($D104&lt;&gt;"",E$3,"")</f>
      </c>
      <c r="F104" s="57"/>
      <c r="G104" s="61"/>
      <c r="H104" s="61"/>
      <c r="I104" s="62"/>
      <c r="J104" s="59"/>
      <c r="K104" s="63"/>
      <c r="L104" s="64">
        <f>IF(AND($G104&lt;&gt;"",ISNUMBER(J104)),IF(MATCH(M104,M:M,0)&lt;ROW(M104),"NC",IF(N104&lt;=O$2,(O$2*4)-N104+1,O$2*2)),"")</f>
      </c>
      <c r="M104" s="66">
        <f>CONCATENATE(G104,H104)</f>
      </c>
      <c r="N104" s="67">
        <f>IF($G104&lt;&gt;"",IF(MATCH(M104,M:M,0)&lt;ROW(M104),N103,N103+1),"")</f>
      </c>
      <c r="O104" s="68">
        <f>IF(J104&lt;&gt;"",IF(ISNUMBER(J104),100000-(J104*1000)-K104,-1000000),-9999999)</f>
        <v>-9999999</v>
      </c>
    </row>
    <row r="105" spans="13:15" ht="12.75">
      <c r="M105" s="45">
        <f>CONCATENATE(G105,H105)</f>
      </c>
      <c r="O105" s="69"/>
    </row>
    <row r="106" spans="13:15" ht="12.75">
      <c r="M106" s="45">
        <f>CONCATENATE(G106,H106)</f>
      </c>
      <c r="O106" s="69"/>
    </row>
    <row r="107" spans="13:15" ht="12.75">
      <c r="M107" s="45">
        <f>CONCATENATE(G107,H107)</f>
      </c>
      <c r="O107" s="69"/>
    </row>
    <row r="108" spans="13:15" ht="12.75">
      <c r="M108" s="45">
        <f>CONCATENATE(G108,H108)</f>
      </c>
      <c r="O108" s="69"/>
    </row>
    <row r="109" spans="13:15" ht="12.75">
      <c r="M109" s="45">
        <f>CONCATENATE(G109,H109)</f>
      </c>
      <c r="O109" s="69"/>
    </row>
    <row r="110" spans="13:15" ht="12.75">
      <c r="M110" s="45">
        <f>CONCATENATE(G110,H110)</f>
      </c>
      <c r="O110" s="69"/>
    </row>
    <row r="111" spans="13:15" ht="12.75">
      <c r="M111" s="45">
        <f>CONCATENATE(G111,H111)</f>
      </c>
      <c r="O111" s="69"/>
    </row>
    <row r="112" spans="13:15" ht="12.75">
      <c r="M112" s="45">
        <f>CONCATENATE(G112,H112)</f>
      </c>
      <c r="O112" s="69"/>
    </row>
    <row r="113" spans="13:15" ht="12.75">
      <c r="M113" s="45">
        <f>CONCATENATE(G113,H113)</f>
      </c>
      <c r="O113" s="69"/>
    </row>
    <row r="114" spans="13:15" ht="12.75">
      <c r="M114" s="45">
        <f>CONCATENATE(G114,H114)</f>
      </c>
      <c r="O114" s="69"/>
    </row>
    <row r="115" spans="13:15" ht="12.75">
      <c r="M115" s="45">
        <f>CONCATENATE(G115,H115)</f>
      </c>
      <c r="O115" s="69"/>
    </row>
    <row r="116" spans="13:15" ht="12.75">
      <c r="M116" s="45">
        <f>CONCATENATE(G116,H116)</f>
      </c>
      <c r="O116" s="69"/>
    </row>
    <row r="117" spans="13:15" ht="12.75">
      <c r="M117" s="45">
        <f>CONCATENATE(G117,H117)</f>
      </c>
      <c r="O117" s="69"/>
    </row>
    <row r="118" spans="13:15" ht="12.75">
      <c r="M118" s="45">
        <f>CONCATENATE(G118,H118)</f>
      </c>
      <c r="O118" s="69"/>
    </row>
    <row r="119" spans="13:15" ht="12.75">
      <c r="M119" s="45">
        <f>CONCATENATE(G119,H119)</f>
      </c>
      <c r="O119" s="69"/>
    </row>
    <row r="120" spans="13:15" ht="12.75">
      <c r="M120" s="45">
        <f>CONCATENATE(G120,H120)</f>
      </c>
      <c r="O120" s="69"/>
    </row>
    <row r="121" spans="13:15" ht="12.75">
      <c r="M121" s="45">
        <f>CONCATENATE(G121,H121)</f>
      </c>
      <c r="O121" s="69"/>
    </row>
    <row r="122" spans="13:15" ht="12.75">
      <c r="M122" s="45">
        <f>CONCATENATE(G122,H122)</f>
      </c>
      <c r="O122" s="69"/>
    </row>
    <row r="123" spans="13:15" ht="12.75">
      <c r="M123" s="45">
        <f>CONCATENATE(G123,H123)</f>
      </c>
      <c r="O123" s="69"/>
    </row>
    <row r="124" spans="13:15" ht="12.75">
      <c r="M124" s="45">
        <f>CONCATENATE(G124,H124)</f>
      </c>
      <c r="O124" s="69"/>
    </row>
    <row r="125" spans="13:15" ht="12.75">
      <c r="M125" s="45">
        <f>CONCATENATE(G125,H125)</f>
      </c>
      <c r="O125" s="69"/>
    </row>
    <row r="126" spans="13:15" ht="12.75">
      <c r="M126" s="45">
        <f>CONCATENATE(G126,H126)</f>
      </c>
      <c r="O126" s="69"/>
    </row>
    <row r="127" spans="13:15" ht="12.75">
      <c r="M127" s="45">
        <f>CONCATENATE(G127,H127)</f>
      </c>
      <c r="O127" s="69"/>
    </row>
    <row r="128" spans="13:15" ht="12.75">
      <c r="M128" s="45">
        <f>CONCATENATE(G128,H128)</f>
      </c>
      <c r="O128" s="69"/>
    </row>
    <row r="129" spans="13:15" ht="12.75">
      <c r="M129" s="45">
        <f>CONCATENATE(G129,H129)</f>
      </c>
      <c r="O129" s="69"/>
    </row>
    <row r="130" spans="13:15" ht="12.75">
      <c r="M130" s="45">
        <f>CONCATENATE(G130,H130)</f>
      </c>
      <c r="O130" s="69"/>
    </row>
    <row r="131" spans="13:15" ht="12.75">
      <c r="M131" s="45">
        <f>CONCATENATE(G131,H131)</f>
      </c>
      <c r="O131" s="69"/>
    </row>
    <row r="132" spans="13:15" ht="12.75">
      <c r="M132" s="45">
        <f>CONCATENATE(G132,H132)</f>
      </c>
      <c r="O132" s="69"/>
    </row>
    <row r="133" spans="13:15" ht="12.75">
      <c r="M133" s="45">
        <f>CONCATENATE(G133,H133)</f>
      </c>
      <c r="O133" s="69"/>
    </row>
    <row r="134" spans="13:15" ht="12.75">
      <c r="M134" s="45">
        <f>CONCATENATE(G134,H134)</f>
      </c>
      <c r="O134" s="69"/>
    </row>
    <row r="135" spans="13:15" ht="12.75">
      <c r="M135" s="45">
        <f>CONCATENATE(G135,H135)</f>
      </c>
      <c r="O135" s="69"/>
    </row>
    <row r="136" spans="13:15" ht="12.75">
      <c r="M136" s="45">
        <f>CONCATENATE(G136,H136)</f>
      </c>
      <c r="O136" s="69"/>
    </row>
    <row r="137" spans="13:15" ht="12.75">
      <c r="M137" s="45">
        <f>CONCATENATE(G137,H137)</f>
      </c>
      <c r="O137" s="69"/>
    </row>
    <row r="138" spans="13:15" ht="12.75">
      <c r="M138" s="45">
        <f>CONCATENATE(G138,H138)</f>
      </c>
      <c r="O138" s="69"/>
    </row>
    <row r="139" spans="13:15" ht="12.75">
      <c r="M139" s="45">
        <f>CONCATENATE(G139,H139)</f>
      </c>
      <c r="O139" s="69"/>
    </row>
    <row r="140" spans="13:15" ht="12.75">
      <c r="M140" s="45">
        <f>CONCATENATE(G140,H140)</f>
      </c>
      <c r="O140" s="69"/>
    </row>
    <row r="141" spans="13:15" ht="12.75">
      <c r="M141" s="45">
        <f>CONCATENATE(G141,H141)</f>
      </c>
      <c r="O141" s="69"/>
    </row>
    <row r="142" spans="13:15" ht="12.75">
      <c r="M142" s="45">
        <f>CONCATENATE(G142,H142)</f>
      </c>
      <c r="O142" s="69"/>
    </row>
    <row r="143" spans="13:15" ht="12.75">
      <c r="M143" s="45">
        <f>CONCATENATE(G143,H143)</f>
      </c>
      <c r="O143" s="69"/>
    </row>
    <row r="144" spans="13:15" ht="12.75">
      <c r="M144" s="45">
        <f>CONCATENATE(G144,H144)</f>
      </c>
      <c r="O144" s="69"/>
    </row>
    <row r="145" spans="13:15" ht="12.75">
      <c r="M145" s="45">
        <f>CONCATENATE(G145,H145)</f>
      </c>
      <c r="O145" s="69"/>
    </row>
    <row r="146" spans="13:15" ht="12.75">
      <c r="M146" s="45">
        <f>CONCATENATE(G146,H146)</f>
      </c>
      <c r="O146" s="69"/>
    </row>
    <row r="147" spans="13:15" ht="12.75">
      <c r="M147" s="45">
        <f>CONCATENATE(G147,H147)</f>
      </c>
      <c r="O147" s="69"/>
    </row>
    <row r="148" spans="13:15" ht="12.75">
      <c r="M148" s="45">
        <f>CONCATENATE(G148,H148)</f>
      </c>
      <c r="O148" s="69"/>
    </row>
    <row r="149" spans="13:15" ht="12.75">
      <c r="M149" s="45">
        <f>CONCATENATE(G149,H149)</f>
      </c>
      <c r="O149" s="69"/>
    </row>
    <row r="150" spans="13:15" ht="12.75">
      <c r="M150" s="45">
        <f>CONCATENATE(G150,H150)</f>
      </c>
      <c r="O150" s="69"/>
    </row>
    <row r="151" spans="13:15" ht="12.75">
      <c r="M151" s="45">
        <f>CONCATENATE(G151,H151)</f>
      </c>
      <c r="O151" s="69"/>
    </row>
    <row r="152" spans="13:15" ht="12.75">
      <c r="M152" s="45">
        <f>CONCATENATE(G152,H152)</f>
      </c>
      <c r="O152" s="69"/>
    </row>
    <row r="153" spans="13:15" ht="12.75">
      <c r="M153" s="45">
        <f>CONCATENATE(G153,H153)</f>
      </c>
      <c r="O153" s="69"/>
    </row>
    <row r="154" spans="13:15" ht="12.75">
      <c r="M154" s="45">
        <f>CONCATENATE(G154,H154)</f>
      </c>
      <c r="O154" s="69"/>
    </row>
    <row r="155" spans="13:15" ht="12.75">
      <c r="M155" s="45">
        <f>CONCATENATE(G155,H155)</f>
      </c>
      <c r="O155" s="69"/>
    </row>
    <row r="156" spans="13:15" ht="12.75">
      <c r="M156" s="45">
        <f>CONCATENATE(G156,H156)</f>
      </c>
      <c r="O156" s="69"/>
    </row>
    <row r="157" spans="13:15" ht="12.75">
      <c r="M157" s="45">
        <f>CONCATENATE(G157,H157)</f>
      </c>
      <c r="O157" s="69"/>
    </row>
    <row r="158" spans="13:15" ht="12.75">
      <c r="M158" s="45">
        <f>CONCATENATE(G158,H158)</f>
      </c>
      <c r="O158" s="69"/>
    </row>
    <row r="159" spans="13:15" ht="12.75">
      <c r="M159" s="45">
        <f>CONCATENATE(G159,H159)</f>
      </c>
      <c r="O159" s="69"/>
    </row>
    <row r="160" spans="13:15" ht="12.75">
      <c r="M160" s="45">
        <f>CONCATENATE(G160,H160)</f>
      </c>
      <c r="O160" s="69"/>
    </row>
    <row r="161" spans="13:15" ht="12.75">
      <c r="M161" s="45">
        <f>CONCATENATE(G161,H161)</f>
      </c>
      <c r="O161" s="69"/>
    </row>
    <row r="162" spans="13:15" ht="12.75">
      <c r="M162" s="45">
        <f>CONCATENATE(G162,H162)</f>
      </c>
      <c r="O162" s="69"/>
    </row>
    <row r="163" spans="13:15" ht="12.75">
      <c r="M163" s="45">
        <f>CONCATENATE(G163,H163)</f>
      </c>
      <c r="O163" s="69"/>
    </row>
    <row r="164" spans="13:15" ht="12.75">
      <c r="M164" s="45">
        <f>CONCATENATE(G164,H164)</f>
      </c>
      <c r="O164" s="69"/>
    </row>
    <row r="165" spans="13:15" ht="12.75">
      <c r="M165" s="45">
        <f>CONCATENATE(G165,H165)</f>
      </c>
      <c r="O165" s="69"/>
    </row>
    <row r="166" spans="13:15" ht="12.75">
      <c r="M166" s="45">
        <f>CONCATENATE(G166,H166)</f>
      </c>
      <c r="O166" s="69"/>
    </row>
    <row r="167" spans="13:15" ht="12.75">
      <c r="M167" s="45">
        <f>CONCATENATE(G167,H167)</f>
      </c>
      <c r="O167" s="69"/>
    </row>
    <row r="168" spans="13:15" ht="12.75">
      <c r="M168" s="45">
        <f>CONCATENATE(G168,H168)</f>
      </c>
      <c r="O168" s="69"/>
    </row>
    <row r="169" spans="13:15" ht="12.75">
      <c r="M169" s="45">
        <f>CONCATENATE(G169,H169)</f>
      </c>
      <c r="O169" s="69"/>
    </row>
    <row r="170" spans="13:15" ht="12.75">
      <c r="M170" s="45">
        <f>CONCATENATE(G170,H170)</f>
      </c>
      <c r="O170" s="69"/>
    </row>
    <row r="171" spans="13:15" ht="12.75">
      <c r="M171" s="45">
        <f>CONCATENATE(G171,H171)</f>
      </c>
      <c r="O171" s="69"/>
    </row>
    <row r="172" spans="13:15" ht="12.75">
      <c r="M172" s="45">
        <f>CONCATENATE(G172,H172)</f>
      </c>
      <c r="O172" s="69"/>
    </row>
    <row r="173" spans="13:15" ht="12.75">
      <c r="M173" s="45">
        <f>CONCATENATE(G173,H173)</f>
      </c>
      <c r="O173" s="69"/>
    </row>
    <row r="174" spans="13:15" ht="12.75">
      <c r="M174" s="45">
        <f>CONCATENATE(G174,H174)</f>
      </c>
      <c r="O174" s="69"/>
    </row>
    <row r="175" spans="13:15" ht="12.75">
      <c r="M175" s="45">
        <f>CONCATENATE(G175,H175)</f>
      </c>
      <c r="O175" s="69"/>
    </row>
    <row r="176" spans="13:15" ht="12.75">
      <c r="M176" s="45">
        <f>CONCATENATE(G176,H176)</f>
      </c>
      <c r="O176" s="69"/>
    </row>
    <row r="177" spans="13:15" ht="12.75">
      <c r="M177" s="45">
        <f>CONCATENATE(G177,H177)</f>
      </c>
      <c r="O177" s="69"/>
    </row>
    <row r="178" spans="13:15" ht="12.75">
      <c r="M178" s="45">
        <f>CONCATENATE(G178,H178)</f>
      </c>
      <c r="O178" s="69"/>
    </row>
    <row r="179" spans="13:15" ht="12.75">
      <c r="M179" s="45">
        <f>CONCATENATE(G179,H179)</f>
      </c>
      <c r="O179" s="69"/>
    </row>
    <row r="180" spans="13:15" ht="12.75">
      <c r="M180" s="45">
        <f>CONCATENATE(G180,H180)</f>
      </c>
      <c r="O180" s="69"/>
    </row>
    <row r="181" spans="13:15" ht="12.75">
      <c r="M181" s="45">
        <f>CONCATENATE(G181,H181)</f>
      </c>
      <c r="O181" s="69"/>
    </row>
    <row r="182" spans="13:15" ht="12.75">
      <c r="M182" s="45">
        <f>CONCATENATE(G182,H182)</f>
      </c>
      <c r="O182" s="69"/>
    </row>
    <row r="183" spans="13:15" ht="12.75">
      <c r="M183" s="45">
        <f>CONCATENATE(G183,H183)</f>
      </c>
      <c r="O183" s="69"/>
    </row>
    <row r="184" spans="13:15" ht="12.75">
      <c r="M184" s="45">
        <f>CONCATENATE(G184,H184)</f>
      </c>
      <c r="O184" s="69"/>
    </row>
    <row r="185" spans="13:15" ht="12.75">
      <c r="M185" s="45">
        <f>CONCATENATE(G185,H185)</f>
      </c>
      <c r="O185" s="69"/>
    </row>
    <row r="186" spans="13:15" ht="12.75">
      <c r="M186" s="45">
        <f>CONCATENATE(G186,H186)</f>
      </c>
      <c r="O186" s="69"/>
    </row>
    <row r="187" spans="13:15" ht="12.75">
      <c r="M187" s="45">
        <f>CONCATENATE(G187,H187)</f>
      </c>
      <c r="O187" s="69"/>
    </row>
    <row r="188" spans="13:15" ht="12.75">
      <c r="M188" s="45">
        <f>CONCATENATE(G188,H188)</f>
      </c>
      <c r="O188" s="69"/>
    </row>
    <row r="189" spans="13:15" ht="12.75">
      <c r="M189" s="45">
        <f>CONCATENATE(G189,H189)</f>
      </c>
      <c r="O189" s="69"/>
    </row>
    <row r="190" spans="13:15" ht="12.75">
      <c r="M190" s="45">
        <f>CONCATENATE(G190,H190)</f>
      </c>
      <c r="O190" s="69"/>
    </row>
    <row r="191" spans="13:15" ht="12.75">
      <c r="M191" s="45">
        <f>CONCATENATE(G191,H191)</f>
      </c>
      <c r="O191" s="69"/>
    </row>
    <row r="192" spans="13:15" ht="12.75">
      <c r="M192" s="45">
        <f>CONCATENATE(G192,H192)</f>
      </c>
      <c r="O192" s="69"/>
    </row>
    <row r="193" spans="13:15" ht="12.75">
      <c r="M193" s="45">
        <f>CONCATENATE(G193,H193)</f>
      </c>
      <c r="O193" s="69"/>
    </row>
    <row r="194" spans="13:15" ht="12.75">
      <c r="M194" s="45">
        <f>CONCATENATE(G194,H194)</f>
      </c>
      <c r="O194" s="69"/>
    </row>
    <row r="195" spans="13:15" ht="12.75">
      <c r="M195" s="45">
        <f>CONCATENATE(G195,H195)</f>
      </c>
      <c r="O195" s="69"/>
    </row>
    <row r="196" spans="13:15" ht="12.75">
      <c r="M196" s="45">
        <f>CONCATENATE(G196,H196)</f>
      </c>
      <c r="O196" s="69"/>
    </row>
    <row r="197" spans="13:15" ht="12.75">
      <c r="M197" s="45">
        <f>CONCATENATE(G197,H197)</f>
      </c>
      <c r="O197" s="69"/>
    </row>
    <row r="198" spans="13:15" ht="12.75">
      <c r="M198" s="45">
        <f>CONCATENATE(G198,H198)</f>
      </c>
      <c r="O198" s="69"/>
    </row>
    <row r="199" spans="13:15" ht="12.75">
      <c r="M199" s="45">
        <f>CONCATENATE(G199,H199)</f>
      </c>
      <c r="O199" s="69"/>
    </row>
    <row r="200" spans="13:15" ht="12.75">
      <c r="M200" s="45">
        <f>CONCATENATE(G200,H200)</f>
      </c>
      <c r="O200" s="69"/>
    </row>
    <row r="201" spans="13:15" ht="12.75">
      <c r="M201" s="45">
        <f>CONCATENATE(G201,H201)</f>
      </c>
      <c r="O201" s="69"/>
    </row>
    <row r="202" spans="13:15" ht="12.75">
      <c r="M202" s="45">
        <f>CONCATENATE(G202,H202)</f>
      </c>
      <c r="O202" s="69"/>
    </row>
    <row r="203" spans="13:15" ht="12.75">
      <c r="M203" s="45">
        <f>CONCATENATE(G203,H203)</f>
      </c>
      <c r="O203" s="69"/>
    </row>
    <row r="204" spans="13:15" ht="12.75">
      <c r="M204" s="45">
        <f>CONCATENATE(G204,H204)</f>
      </c>
      <c r="O204" s="69"/>
    </row>
  </sheetData>
  <sheetProtection sheet="1" objects="1" scenarios="1" formatCells="0" formatColumns="0" formatRows="0" sort="0" autoFilter="0" pivotTables="0"/>
  <mergeCells count="3">
    <mergeCell ref="A1:A3"/>
    <mergeCell ref="B1:L1"/>
    <mergeCell ref="P1:P3"/>
  </mergeCells>
  <conditionalFormatting sqref="F2 I2">
    <cfRule type="cellIs" priority="1" dxfId="0" operator="greaterThan" stopIfTrue="1">
      <formula>0</formula>
    </cfRule>
  </conditionalFormatting>
  <conditionalFormatting sqref="H2">
    <cfRule type="expression" priority="2" dxfId="0" stopIfTrue="1">
      <formula>'Epreuve 3'!$I$2&gt;0</formula>
    </cfRule>
  </conditionalFormatting>
  <conditionalFormatting sqref="G2">
    <cfRule type="expression" priority="3" dxfId="0" stopIfTrue="1">
      <formula>'Epreuve 3'!$F$2&gt;0</formula>
    </cfRule>
  </conditionalFormatting>
  <conditionalFormatting sqref="L4:L104">
    <cfRule type="cellIs" priority="4" dxfId="1" operator="notEqual" stopIfTrue="1">
      <formula>0</formula>
    </cfRule>
  </conditionalFormatting>
  <printOptions gridLines="1" horizontalCentered="1"/>
  <pageMargins left="0.1798611111111111" right="0.1701388888888889" top="1.2263888888888888" bottom="0.2" header="0.2" footer="0.5118055555555555"/>
  <pageSetup horizontalDpi="300" verticalDpi="300" orientation="portrait" paperSize="9" scale="96"/>
  <headerFooter alignWithMargins="0">
    <oddHeader>&amp;C&amp;"Bookman Old Style,Regular"CSO CHALLENGE
&amp;"Arial,Regular"&amp;A - 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p002612</dc:creator>
  <cp:keywords/>
  <dc:description/>
  <cp:lastModifiedBy/>
  <cp:lastPrinted>2011-05-13T16:46:42Z</cp:lastPrinted>
  <dcterms:created xsi:type="dcterms:W3CDTF">2010-02-22T11:47:30Z</dcterms:created>
  <dcterms:modified xsi:type="dcterms:W3CDTF">2015-03-16T10:51:25Z</dcterms:modified>
  <cp:category/>
  <cp:version/>
  <cp:contentType/>
  <cp:contentStatus/>
  <cp:revision>1</cp:revision>
</cp:coreProperties>
</file>